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Jason\Documents\oshgarage\"/>
    </mc:Choice>
  </mc:AlternateContent>
  <xr:revisionPtr revIDLastSave="0" documentId="13_ncr:1_{3361F2CF-4117-4CF2-8D58-B0E9378FE3A6}" xr6:coauthVersionLast="37" xr6:coauthVersionMax="37" xr10:uidLastSave="{00000000-0000-0000-0000-000000000000}"/>
  <bookViews>
    <workbookView xWindow="0" yWindow="0" windowWidth="12216" windowHeight="5916" xr2:uid="{00000000-000D-0000-FFFF-FFFF00000000}"/>
  </bookViews>
  <sheets>
    <sheet name="Table" sheetId="1" r:id="rId1"/>
    <sheet name="Chart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2" i="1"/>
  <c r="R54" i="2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2" i="1"/>
  <c r="R37" i="2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R6" i="2"/>
  <c r="C2" i="1"/>
  <c r="T9" i="1"/>
  <c r="T17" i="1"/>
  <c r="M36" i="1"/>
  <c r="M2" i="1"/>
  <c r="K5" i="1"/>
  <c r="K21" i="1"/>
  <c r="K32" i="1"/>
  <c r="K2" i="1"/>
  <c r="S9" i="1"/>
  <c r="Q17" i="1"/>
  <c r="L2" i="1"/>
  <c r="J2" i="1"/>
  <c r="R51" i="2"/>
  <c r="R38" i="2"/>
  <c r="R35" i="2"/>
  <c r="H22" i="1"/>
  <c r="H23" i="1"/>
  <c r="O23" i="1" s="1"/>
  <c r="T23" i="1" s="1"/>
  <c r="H24" i="1"/>
  <c r="O24" i="1" s="1"/>
  <c r="H25" i="1"/>
  <c r="O25" i="1" s="1"/>
  <c r="R25" i="1" s="1"/>
  <c r="H26" i="1"/>
  <c r="H27" i="1"/>
  <c r="I27" i="1" s="1"/>
  <c r="H28" i="1"/>
  <c r="I28" i="1" s="1"/>
  <c r="H29" i="1"/>
  <c r="O29" i="1" s="1"/>
  <c r="R29" i="1" s="1"/>
  <c r="H30" i="1"/>
  <c r="H31" i="1"/>
  <c r="O31" i="1" s="1"/>
  <c r="T31" i="1" s="1"/>
  <c r="H32" i="1"/>
  <c r="O32" i="1" s="1"/>
  <c r="H33" i="1"/>
  <c r="O33" i="1" s="1"/>
  <c r="R33" i="1" s="1"/>
  <c r="H34" i="1"/>
  <c r="H35" i="1"/>
  <c r="I35" i="1" s="1"/>
  <c r="H36" i="1"/>
  <c r="I36" i="1" s="1"/>
  <c r="H37" i="1"/>
  <c r="O37" i="1" s="1"/>
  <c r="R37" i="1" s="1"/>
  <c r="H38" i="1"/>
  <c r="H39" i="1"/>
  <c r="O39" i="1" s="1"/>
  <c r="T39" i="1" s="1"/>
  <c r="H40" i="1"/>
  <c r="O40" i="1" s="1"/>
  <c r="H41" i="1"/>
  <c r="O41" i="1" s="1"/>
  <c r="R41" i="1" s="1"/>
  <c r="H3" i="1"/>
  <c r="H4" i="1"/>
  <c r="O4" i="1" s="1"/>
  <c r="S4" i="1" s="1"/>
  <c r="H5" i="1"/>
  <c r="O5" i="1" s="1"/>
  <c r="H6" i="1"/>
  <c r="H7" i="1"/>
  <c r="H8" i="1"/>
  <c r="O8" i="1" s="1"/>
  <c r="H9" i="1"/>
  <c r="O9" i="1" s="1"/>
  <c r="H10" i="1"/>
  <c r="H11" i="1"/>
  <c r="K11" i="1" s="1"/>
  <c r="H12" i="1"/>
  <c r="O12" i="1" s="1"/>
  <c r="Q12" i="1" s="1"/>
  <c r="H13" i="1"/>
  <c r="O13" i="1" s="1"/>
  <c r="H14" i="1"/>
  <c r="H15" i="1"/>
  <c r="O15" i="1" s="1"/>
  <c r="S15" i="1" s="1"/>
  <c r="H16" i="1"/>
  <c r="O16" i="1" s="1"/>
  <c r="H17" i="1"/>
  <c r="O17" i="1" s="1"/>
  <c r="H18" i="1"/>
  <c r="H19" i="1"/>
  <c r="O19" i="1" s="1"/>
  <c r="H20" i="1"/>
  <c r="O20" i="1" s="1"/>
  <c r="S20" i="1" s="1"/>
  <c r="H21" i="1"/>
  <c r="O21" i="1" s="1"/>
  <c r="O2" i="1"/>
  <c r="R2" i="1" s="1"/>
  <c r="V16" i="1" l="1"/>
  <c r="R16" i="1"/>
  <c r="T16" i="1"/>
  <c r="J27" i="1"/>
  <c r="L35" i="1"/>
  <c r="Q41" i="1"/>
  <c r="Q37" i="1"/>
  <c r="Q33" i="1"/>
  <c r="Q23" i="1"/>
  <c r="S41" i="1"/>
  <c r="S31" i="1"/>
  <c r="S25" i="1"/>
  <c r="K37" i="1"/>
  <c r="K27" i="1"/>
  <c r="K16" i="1"/>
  <c r="M41" i="1"/>
  <c r="M31" i="1"/>
  <c r="M25" i="1"/>
  <c r="M20" i="1"/>
  <c r="M15" i="1"/>
  <c r="M8" i="1"/>
  <c r="T41" i="1"/>
  <c r="T33" i="1"/>
  <c r="T25" i="1"/>
  <c r="V20" i="1"/>
  <c r="R20" i="1"/>
  <c r="T20" i="1"/>
  <c r="V12" i="1"/>
  <c r="R12" i="1"/>
  <c r="T12" i="1"/>
  <c r="V8" i="1"/>
  <c r="R8" i="1"/>
  <c r="T8" i="1"/>
  <c r="V4" i="1"/>
  <c r="R4" i="1"/>
  <c r="T4" i="1"/>
  <c r="V19" i="1"/>
  <c r="T19" i="1"/>
  <c r="V15" i="1"/>
  <c r="T15" i="1"/>
  <c r="O11" i="1"/>
  <c r="M11" i="1"/>
  <c r="O7" i="1"/>
  <c r="M7" i="1"/>
  <c r="O3" i="1"/>
  <c r="M3" i="1"/>
  <c r="I38" i="1"/>
  <c r="M38" i="1"/>
  <c r="K38" i="1"/>
  <c r="O34" i="1"/>
  <c r="M34" i="1"/>
  <c r="K34" i="1"/>
  <c r="I30" i="1"/>
  <c r="M30" i="1"/>
  <c r="K30" i="1"/>
  <c r="O26" i="1"/>
  <c r="M26" i="1"/>
  <c r="K26" i="1"/>
  <c r="I22" i="1"/>
  <c r="M22" i="1"/>
  <c r="K22" i="1"/>
  <c r="V2" i="1"/>
  <c r="T2" i="1"/>
  <c r="S2" i="1"/>
  <c r="O18" i="1"/>
  <c r="M18" i="1"/>
  <c r="K18" i="1"/>
  <c r="O14" i="1"/>
  <c r="M14" i="1"/>
  <c r="K14" i="1"/>
  <c r="O10" i="1"/>
  <c r="M10" i="1"/>
  <c r="K10" i="1"/>
  <c r="O6" i="1"/>
  <c r="M6" i="1"/>
  <c r="K6" i="1"/>
  <c r="R22" i="2"/>
  <c r="R36" i="2"/>
  <c r="V21" i="1"/>
  <c r="R21" i="1"/>
  <c r="V17" i="1"/>
  <c r="R17" i="1"/>
  <c r="V13" i="1"/>
  <c r="R13" i="1"/>
  <c r="V9" i="1"/>
  <c r="R9" i="1"/>
  <c r="V5" i="1"/>
  <c r="R5" i="1"/>
  <c r="R40" i="1"/>
  <c r="T40" i="1"/>
  <c r="R32" i="1"/>
  <c r="T32" i="1"/>
  <c r="R24" i="1"/>
  <c r="T24" i="1"/>
  <c r="J41" i="1"/>
  <c r="J25" i="1"/>
  <c r="L33" i="1"/>
  <c r="Q40" i="1"/>
  <c r="Q32" i="1"/>
  <c r="Q21" i="1"/>
  <c r="Q16" i="1"/>
  <c r="Q5" i="1"/>
  <c r="S40" i="1"/>
  <c r="S29" i="1"/>
  <c r="S24" i="1"/>
  <c r="S19" i="1"/>
  <c r="S13" i="1"/>
  <c r="S8" i="1"/>
  <c r="K41" i="1"/>
  <c r="K36" i="1"/>
  <c r="K31" i="1"/>
  <c r="K25" i="1"/>
  <c r="K20" i="1"/>
  <c r="K15" i="1"/>
  <c r="K9" i="1"/>
  <c r="K4" i="1"/>
  <c r="M40" i="1"/>
  <c r="M35" i="1"/>
  <c r="M29" i="1"/>
  <c r="M24" i="1"/>
  <c r="M19" i="1"/>
  <c r="M13" i="1"/>
  <c r="M5" i="1"/>
  <c r="R39" i="1"/>
  <c r="R31" i="1"/>
  <c r="R23" i="1"/>
  <c r="R15" i="1"/>
  <c r="R5" i="2"/>
  <c r="J35" i="1"/>
  <c r="L27" i="1"/>
  <c r="Q39" i="1"/>
  <c r="Q31" i="1"/>
  <c r="Q25" i="1"/>
  <c r="Q20" i="1"/>
  <c r="Q15" i="1"/>
  <c r="Q9" i="1"/>
  <c r="Q4" i="1"/>
  <c r="S39" i="1"/>
  <c r="S33" i="1"/>
  <c r="S23" i="1"/>
  <c r="S17" i="1"/>
  <c r="S12" i="1"/>
  <c r="K40" i="1"/>
  <c r="K35" i="1"/>
  <c r="K29" i="1"/>
  <c r="K24" i="1"/>
  <c r="K19" i="1"/>
  <c r="K13" i="1"/>
  <c r="K8" i="1"/>
  <c r="K3" i="1"/>
  <c r="M39" i="1"/>
  <c r="M33" i="1"/>
  <c r="M28" i="1"/>
  <c r="M23" i="1"/>
  <c r="M17" i="1"/>
  <c r="M12" i="1"/>
  <c r="M4" i="1"/>
  <c r="T37" i="1"/>
  <c r="T29" i="1"/>
  <c r="T21" i="1"/>
  <c r="T13" i="1"/>
  <c r="T5" i="1"/>
  <c r="J33" i="1"/>
  <c r="L41" i="1"/>
  <c r="L25" i="1"/>
  <c r="Q29" i="1"/>
  <c r="Q24" i="1"/>
  <c r="Q19" i="1"/>
  <c r="Q13" i="1"/>
  <c r="Q8" i="1"/>
  <c r="S37" i="1"/>
  <c r="S32" i="1"/>
  <c r="S21" i="1"/>
  <c r="S16" i="1"/>
  <c r="S5" i="1"/>
  <c r="K39" i="1"/>
  <c r="K33" i="1"/>
  <c r="K28" i="1"/>
  <c r="K23" i="1"/>
  <c r="K17" i="1"/>
  <c r="K12" i="1"/>
  <c r="K7" i="1"/>
  <c r="M37" i="1"/>
  <c r="M32" i="1"/>
  <c r="M27" i="1"/>
  <c r="M21" i="1"/>
  <c r="M16" i="1"/>
  <c r="M9" i="1"/>
  <c r="R19" i="1"/>
  <c r="R52" i="2"/>
  <c r="R53" i="2"/>
  <c r="R4" i="2"/>
  <c r="R3" i="2"/>
  <c r="J17" i="1"/>
  <c r="J9" i="1"/>
  <c r="L17" i="1"/>
  <c r="L9" i="1"/>
  <c r="I31" i="1"/>
  <c r="J40" i="1"/>
  <c r="J32" i="1"/>
  <c r="J24" i="1"/>
  <c r="J16" i="1"/>
  <c r="J8" i="1"/>
  <c r="L40" i="1"/>
  <c r="L32" i="1"/>
  <c r="L24" i="1"/>
  <c r="L16" i="1"/>
  <c r="L8" i="1"/>
  <c r="I26" i="1"/>
  <c r="R19" i="2"/>
  <c r="J39" i="1"/>
  <c r="J15" i="1"/>
  <c r="J38" i="1"/>
  <c r="J30" i="1"/>
  <c r="J22" i="1"/>
  <c r="J14" i="1"/>
  <c r="J6" i="1"/>
  <c r="L38" i="1"/>
  <c r="L30" i="1"/>
  <c r="L22" i="1"/>
  <c r="L14" i="1"/>
  <c r="L6" i="1"/>
  <c r="I40" i="1"/>
  <c r="I24" i="1"/>
  <c r="R21" i="2"/>
  <c r="J37" i="1"/>
  <c r="J29" i="1"/>
  <c r="J21" i="1"/>
  <c r="J13" i="1"/>
  <c r="J5" i="1"/>
  <c r="L37" i="1"/>
  <c r="L29" i="1"/>
  <c r="L21" i="1"/>
  <c r="L13" i="1"/>
  <c r="L5" i="1"/>
  <c r="J31" i="1"/>
  <c r="J23" i="1"/>
  <c r="J7" i="1"/>
  <c r="L39" i="1"/>
  <c r="L31" i="1"/>
  <c r="L23" i="1"/>
  <c r="L15" i="1"/>
  <c r="L7" i="1"/>
  <c r="I41" i="1"/>
  <c r="I25" i="1"/>
  <c r="R20" i="2"/>
  <c r="I39" i="1"/>
  <c r="I23" i="1"/>
  <c r="J36" i="1"/>
  <c r="J28" i="1"/>
  <c r="J20" i="1"/>
  <c r="J12" i="1"/>
  <c r="J4" i="1"/>
  <c r="L36" i="1"/>
  <c r="L28" i="1"/>
  <c r="L20" i="1"/>
  <c r="L12" i="1"/>
  <c r="L4" i="1"/>
  <c r="I32" i="1"/>
  <c r="I34" i="1"/>
  <c r="J19" i="1"/>
  <c r="J11" i="1"/>
  <c r="J3" i="1"/>
  <c r="L19" i="1"/>
  <c r="L11" i="1"/>
  <c r="L3" i="1"/>
  <c r="I33" i="1"/>
  <c r="J34" i="1"/>
  <c r="J26" i="1"/>
  <c r="J18" i="1"/>
  <c r="J10" i="1"/>
  <c r="L34" i="1"/>
  <c r="L26" i="1"/>
  <c r="L18" i="1"/>
  <c r="L10" i="1"/>
  <c r="Q2" i="1"/>
  <c r="V41" i="1"/>
  <c r="P41" i="1"/>
  <c r="V33" i="1"/>
  <c r="P33" i="1"/>
  <c r="V25" i="1"/>
  <c r="P25" i="1"/>
  <c r="V40" i="1"/>
  <c r="P40" i="1"/>
  <c r="V32" i="1"/>
  <c r="P32" i="1"/>
  <c r="V24" i="1"/>
  <c r="P24" i="1"/>
  <c r="P39" i="1"/>
  <c r="V39" i="1"/>
  <c r="P31" i="1"/>
  <c r="V31" i="1"/>
  <c r="P23" i="1"/>
  <c r="V23" i="1"/>
  <c r="V37" i="1"/>
  <c r="P37" i="1"/>
  <c r="V29" i="1"/>
  <c r="P29" i="1"/>
  <c r="V34" i="1"/>
  <c r="P34" i="1"/>
  <c r="O38" i="1"/>
  <c r="O30" i="1"/>
  <c r="O22" i="1"/>
  <c r="O35" i="1"/>
  <c r="O27" i="1"/>
  <c r="I37" i="1"/>
  <c r="I29" i="1"/>
  <c r="P21" i="1"/>
  <c r="O36" i="1"/>
  <c r="O28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P2" i="1"/>
  <c r="I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" i="1"/>
  <c r="P20" i="1"/>
  <c r="P19" i="1"/>
  <c r="P18" i="1"/>
  <c r="P17" i="1"/>
  <c r="W16" i="1"/>
  <c r="P15" i="1"/>
  <c r="P13" i="1"/>
  <c r="P12" i="1"/>
  <c r="P11" i="1"/>
  <c r="W9" i="1"/>
  <c r="P8" i="1"/>
  <c r="P5" i="1"/>
  <c r="P4" i="1"/>
  <c r="P3" i="1"/>
  <c r="V14" i="1" l="1"/>
  <c r="S14" i="1"/>
  <c r="Q14" i="1"/>
  <c r="R14" i="1"/>
  <c r="T14" i="1"/>
  <c r="S26" i="1"/>
  <c r="Q26" i="1"/>
  <c r="T26" i="1"/>
  <c r="R26" i="1"/>
  <c r="Z12" i="1"/>
  <c r="Y12" i="1"/>
  <c r="AA12" i="1"/>
  <c r="X12" i="1"/>
  <c r="R36" i="1"/>
  <c r="T36" i="1"/>
  <c r="Q36" i="1"/>
  <c r="S36" i="1"/>
  <c r="T27" i="1"/>
  <c r="R27" i="1"/>
  <c r="S27" i="1"/>
  <c r="Q27" i="1"/>
  <c r="S38" i="1"/>
  <c r="Q38" i="1"/>
  <c r="R38" i="1"/>
  <c r="T38" i="1"/>
  <c r="W34" i="1"/>
  <c r="Z34" i="1"/>
  <c r="AA34" i="1"/>
  <c r="X34" i="1"/>
  <c r="Y34" i="1"/>
  <c r="W37" i="1"/>
  <c r="Z37" i="1"/>
  <c r="Y37" i="1"/>
  <c r="AA37" i="1"/>
  <c r="X37" i="1"/>
  <c r="W24" i="1"/>
  <c r="Z24" i="1"/>
  <c r="Y24" i="1"/>
  <c r="X24" i="1"/>
  <c r="AA24" i="1"/>
  <c r="W40" i="1"/>
  <c r="Z40" i="1"/>
  <c r="Y40" i="1"/>
  <c r="X40" i="1"/>
  <c r="AA40" i="1"/>
  <c r="W33" i="1"/>
  <c r="Z33" i="1"/>
  <c r="AA33" i="1"/>
  <c r="Y33" i="1"/>
  <c r="X33" i="1"/>
  <c r="V6" i="1"/>
  <c r="S6" i="1"/>
  <c r="Q6" i="1"/>
  <c r="R6" i="1"/>
  <c r="T6" i="1"/>
  <c r="Z2" i="1"/>
  <c r="X2" i="1"/>
  <c r="Y2" i="1"/>
  <c r="AA2" i="1"/>
  <c r="S34" i="1"/>
  <c r="T34" i="1"/>
  <c r="Q34" i="1"/>
  <c r="R34" i="1"/>
  <c r="Z4" i="1"/>
  <c r="Y4" i="1"/>
  <c r="AA4" i="1"/>
  <c r="X4" i="1"/>
  <c r="R28" i="1"/>
  <c r="T28" i="1"/>
  <c r="S28" i="1"/>
  <c r="Q28" i="1"/>
  <c r="S30" i="1"/>
  <c r="Q30" i="1"/>
  <c r="R30" i="1"/>
  <c r="T30" i="1"/>
  <c r="W31" i="1"/>
  <c r="Z31" i="1"/>
  <c r="Y31" i="1"/>
  <c r="AA31" i="1"/>
  <c r="X31" i="1"/>
  <c r="Z5" i="1"/>
  <c r="Y5" i="1"/>
  <c r="AA5" i="1"/>
  <c r="X5" i="1"/>
  <c r="Z13" i="1"/>
  <c r="X13" i="1"/>
  <c r="Y13" i="1"/>
  <c r="AA13" i="1"/>
  <c r="Z21" i="1"/>
  <c r="Y21" i="1"/>
  <c r="AA21" i="1"/>
  <c r="X21" i="1"/>
  <c r="V10" i="1"/>
  <c r="S10" i="1"/>
  <c r="Q10" i="1"/>
  <c r="T10" i="1"/>
  <c r="R10" i="1"/>
  <c r="V7" i="1"/>
  <c r="T7" i="1"/>
  <c r="S7" i="1"/>
  <c r="R7" i="1"/>
  <c r="Q7" i="1"/>
  <c r="Z15" i="1"/>
  <c r="Y15" i="1"/>
  <c r="AA15" i="1"/>
  <c r="X15" i="1"/>
  <c r="Z8" i="1"/>
  <c r="Y8" i="1"/>
  <c r="X8" i="1"/>
  <c r="AA8" i="1"/>
  <c r="T35" i="1"/>
  <c r="R35" i="1"/>
  <c r="Q35" i="1"/>
  <c r="S35" i="1"/>
  <c r="P26" i="1"/>
  <c r="W23" i="1"/>
  <c r="Z23" i="1"/>
  <c r="Y23" i="1"/>
  <c r="AA23" i="1"/>
  <c r="X23" i="1"/>
  <c r="W39" i="1"/>
  <c r="Z39" i="1"/>
  <c r="Y39" i="1"/>
  <c r="AA39" i="1"/>
  <c r="X39" i="1"/>
  <c r="P7" i="1"/>
  <c r="S22" i="1"/>
  <c r="Q22" i="1"/>
  <c r="R22" i="1"/>
  <c r="T22" i="1"/>
  <c r="V26" i="1"/>
  <c r="W29" i="1"/>
  <c r="Z29" i="1"/>
  <c r="X29" i="1"/>
  <c r="Y29" i="1"/>
  <c r="AA29" i="1"/>
  <c r="W32" i="1"/>
  <c r="Z32" i="1"/>
  <c r="Y32" i="1"/>
  <c r="X32" i="1"/>
  <c r="AA32" i="1"/>
  <c r="W25" i="1"/>
  <c r="Z25" i="1"/>
  <c r="AA25" i="1"/>
  <c r="X25" i="1"/>
  <c r="Y25" i="1"/>
  <c r="W41" i="1"/>
  <c r="Z41" i="1"/>
  <c r="AA41" i="1"/>
  <c r="X41" i="1"/>
  <c r="Y41" i="1"/>
  <c r="Z9" i="1"/>
  <c r="AA9" i="1"/>
  <c r="X9" i="1"/>
  <c r="Y9" i="1"/>
  <c r="Z17" i="1"/>
  <c r="AA17" i="1"/>
  <c r="Y17" i="1"/>
  <c r="X17" i="1"/>
  <c r="V18" i="1"/>
  <c r="S18" i="1"/>
  <c r="Q18" i="1"/>
  <c r="T18" i="1"/>
  <c r="R18" i="1"/>
  <c r="V3" i="1"/>
  <c r="T3" i="1"/>
  <c r="R3" i="1"/>
  <c r="Q3" i="1"/>
  <c r="S3" i="1"/>
  <c r="V11" i="1"/>
  <c r="T11" i="1"/>
  <c r="R11" i="1"/>
  <c r="S11" i="1"/>
  <c r="Q11" i="1"/>
  <c r="Z19" i="1"/>
  <c r="Y19" i="1"/>
  <c r="AA19" i="1"/>
  <c r="X19" i="1"/>
  <c r="Z20" i="1"/>
  <c r="Y20" i="1"/>
  <c r="AA20" i="1"/>
  <c r="X20" i="1"/>
  <c r="Z16" i="1"/>
  <c r="Y16" i="1"/>
  <c r="X16" i="1"/>
  <c r="AA16" i="1"/>
  <c r="P27" i="1"/>
  <c r="V27" i="1"/>
  <c r="P35" i="1"/>
  <c r="V35" i="1"/>
  <c r="P22" i="1"/>
  <c r="V22" i="1"/>
  <c r="P28" i="1"/>
  <c r="V28" i="1"/>
  <c r="P30" i="1"/>
  <c r="V30" i="1"/>
  <c r="P36" i="1"/>
  <c r="V36" i="1"/>
  <c r="P38" i="1"/>
  <c r="V38" i="1"/>
  <c r="W17" i="1"/>
  <c r="P16" i="1"/>
  <c r="W15" i="1"/>
  <c r="P9" i="1"/>
  <c r="P10" i="1"/>
  <c r="W7" i="1"/>
  <c r="W6" i="1"/>
  <c r="W14" i="1"/>
  <c r="P14" i="1"/>
  <c r="P6" i="1"/>
  <c r="W10" i="1"/>
  <c r="W2" i="1"/>
  <c r="W30" i="1" l="1"/>
  <c r="Z30" i="1"/>
  <c r="AA30" i="1"/>
  <c r="X30" i="1"/>
  <c r="Y30" i="1"/>
  <c r="W27" i="1"/>
  <c r="Z27" i="1"/>
  <c r="Y27" i="1"/>
  <c r="AA27" i="1"/>
  <c r="X27" i="1"/>
  <c r="Z18" i="1"/>
  <c r="AA18" i="1"/>
  <c r="X18" i="1"/>
  <c r="Y18" i="1"/>
  <c r="W26" i="1"/>
  <c r="Z26" i="1"/>
  <c r="AA26" i="1"/>
  <c r="X26" i="1"/>
  <c r="Y26" i="1"/>
  <c r="Z6" i="1"/>
  <c r="AA6" i="1"/>
  <c r="X6" i="1"/>
  <c r="Y6" i="1"/>
  <c r="W38" i="1"/>
  <c r="Z38" i="1"/>
  <c r="AA38" i="1"/>
  <c r="X38" i="1"/>
  <c r="Y38" i="1"/>
  <c r="W22" i="1"/>
  <c r="Z22" i="1"/>
  <c r="AA22" i="1"/>
  <c r="X22" i="1"/>
  <c r="Y22" i="1"/>
  <c r="W36" i="1"/>
  <c r="Z36" i="1"/>
  <c r="Y36" i="1"/>
  <c r="AA36" i="1"/>
  <c r="X36" i="1"/>
  <c r="W28" i="1"/>
  <c r="Z28" i="1"/>
  <c r="Y28" i="1"/>
  <c r="AA28" i="1"/>
  <c r="X28" i="1"/>
  <c r="W35" i="1"/>
  <c r="Z35" i="1"/>
  <c r="Y35" i="1"/>
  <c r="AA35" i="1"/>
  <c r="X35" i="1"/>
  <c r="Z11" i="1"/>
  <c r="Y11" i="1"/>
  <c r="AA11" i="1"/>
  <c r="X11" i="1"/>
  <c r="Z7" i="1"/>
  <c r="Y7" i="1"/>
  <c r="AA7" i="1"/>
  <c r="X7" i="1"/>
  <c r="Z3" i="1"/>
  <c r="Y3" i="1"/>
  <c r="AA3" i="1"/>
  <c r="X3" i="1"/>
  <c r="Z10" i="1"/>
  <c r="AA10" i="1"/>
  <c r="X10" i="1"/>
  <c r="Y10" i="1"/>
  <c r="Z14" i="1"/>
  <c r="AA14" i="1"/>
  <c r="X14" i="1"/>
  <c r="Y14" i="1"/>
  <c r="W8" i="1"/>
  <c r="W18" i="1"/>
  <c r="W21" i="1"/>
  <c r="W13" i="1"/>
  <c r="W5" i="1"/>
  <c r="W4" i="1"/>
  <c r="W20" i="1"/>
  <c r="W3" i="1"/>
  <c r="W12" i="1"/>
  <c r="W11" i="1"/>
  <c r="W19" i="1"/>
</calcChain>
</file>

<file path=xl/sharedStrings.xml><?xml version="1.0" encoding="utf-8"?>
<sst xmlns="http://schemas.openxmlformats.org/spreadsheetml/2006/main" count="55" uniqueCount="19">
  <si>
    <t>mils</t>
  </si>
  <si>
    <t>mm</t>
  </si>
  <si>
    <t>1oz Ext</t>
  </si>
  <si>
    <t>1oz Int</t>
  </si>
  <si>
    <t>2oz Ext</t>
  </si>
  <si>
    <t>2oz Int</t>
  </si>
  <si>
    <t>mils to mm forumula</t>
  </si>
  <si>
    <t>Coefficients</t>
  </si>
  <si>
    <t>c0</t>
  </si>
  <si>
    <t>c1</t>
  </si>
  <si>
    <t>c2</t>
  </si>
  <si>
    <t>c3</t>
  </si>
  <si>
    <t>k</t>
  </si>
  <si>
    <t>b</t>
  </si>
  <si>
    <t>c</t>
  </si>
  <si>
    <t>temp_rise</t>
  </si>
  <si>
    <t>C</t>
  </si>
  <si>
    <t>External (IPC-2221)</t>
  </si>
  <si>
    <t>Internal (IPC-2221)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</si>
</sst>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00"/>
    <numFmt numFmtId="166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1" xfId="0" applyBorder="1"/>
    <xf numFmtId="165" fontId="0" fillId="0" borderId="1" xfId="0" applyNumberFormat="1" applyBorder="1"/>
    <xf numFmtId="0" fontId="0" fillId="0" borderId="0" xfId="0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6" fontId="0" fillId="4" borderId="2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6" fontId="0" fillId="0" borderId="6" xfId="0" applyNumberForma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1oz Copper</a:t>
            </a:r>
            <a:r>
              <a:rPr lang="en-US" baseline="0"/>
              <a:t> - External Trace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060220824352264E-2"/>
          <c:y val="0.17171296296296296"/>
          <c:w val="0.8842693881141952"/>
          <c:h val="0.4838272820064158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2.365735567970205E-2"/>
                  <c:y val="0.65012685914260715"/>
                </c:manualLayout>
              </c:layout>
              <c:numFmt formatCode="#,##0.0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Table!$C$2:$C$41</c:f>
              <c:numCache>
                <c:formatCode>0.000</c:formatCode>
                <c:ptCount val="40"/>
                <c:pt idx="0">
                  <c:v>0.16680033560684787</c:v>
                </c:pt>
                <c:pt idx="1">
                  <c:v>0.2757043808610174</c:v>
                </c:pt>
                <c:pt idx="2">
                  <c:v>0.36992171835434268</c:v>
                </c:pt>
                <c:pt idx="3">
                  <c:v>0.45571194655819564</c:v>
                </c:pt>
                <c:pt idx="4">
                  <c:v>0.53573518892190963</c:v>
                </c:pt>
                <c:pt idx="5">
                  <c:v>0.61144384365219828</c:v>
                </c:pt>
                <c:pt idx="6">
                  <c:v>0.68374316683014258</c:v>
                </c:pt>
                <c:pt idx="7">
                  <c:v>0.75324656643939181</c:v>
                </c:pt>
                <c:pt idx="8">
                  <c:v>0.82039449868236147</c:v>
                </c:pt>
                <c:pt idx="9">
                  <c:v>0.88551703466183762</c:v>
                </c:pt>
                <c:pt idx="10">
                  <c:v>0.94886978347531603</c:v>
                </c:pt>
                <c:pt idx="11">
                  <c:v>1.0106559182395869</c:v>
                </c:pt>
                <c:pt idx="12">
                  <c:v>1.0710403942399753</c:v>
                </c:pt>
                <c:pt idx="13">
                  <c:v>1.1301595155250792</c:v>
                </c:pt>
                <c:pt idx="14">
                  <c:v>1.1881275954743646</c:v>
                </c:pt>
                <c:pt idx="15">
                  <c:v>1.2450417289648059</c:v>
                </c:pt>
                <c:pt idx="16">
                  <c:v>1.3009852960280124</c:v>
                </c:pt>
                <c:pt idx="17">
                  <c:v>1.3560305888960051</c:v>
                </c:pt>
                <c:pt idx="18">
                  <c:v>1.4102408182160295</c:v>
                </c:pt>
                <c:pt idx="19">
                  <c:v>1.4636716700544994</c:v>
                </c:pt>
                <c:pt idx="20">
                  <c:v>1.516372531665712</c:v>
                </c:pt>
                <c:pt idx="21">
                  <c:v>1.5683874688801858</c:v>
                </c:pt>
                <c:pt idx="22">
                  <c:v>1.6197560144225682</c:v>
                </c:pt>
                <c:pt idx="23">
                  <c:v>1.6705138103470869</c:v>
                </c:pt>
                <c:pt idx="24">
                  <c:v>1.7206931365275444</c:v>
                </c:pt>
                <c:pt idx="25">
                  <c:v>1.7703233491512798</c:v>
                </c:pt>
                <c:pt idx="26">
                  <c:v>1.819431247406732</c:v>
                </c:pt>
                <c:pt idx="27">
                  <c:v>1.8680413823414226</c:v>
                </c:pt>
                <c:pt idx="28">
                  <c:v>1.9161763187455279</c:v>
                </c:pt>
                <c:pt idx="29">
                  <c:v>1.9638568585751741</c:v>
                </c:pt>
                <c:pt idx="30">
                  <c:v>2.0111022326545904</c:v>
                </c:pt>
                <c:pt idx="31">
                  <c:v>2.0579302660364669</c:v>
                </c:pt>
                <c:pt idx="32">
                  <c:v>2.1043575213483652</c:v>
                </c:pt>
                <c:pt idx="33">
                  <c:v>2.1503994236326029</c:v>
                </c:pt>
                <c:pt idx="34">
                  <c:v>2.1960703695417072</c:v>
                </c:pt>
                <c:pt idx="35">
                  <c:v>2.2413838232398939</c:v>
                </c:pt>
                <c:pt idx="36">
                  <c:v>2.2863524009525653</c:v>
                </c:pt>
                <c:pt idx="37">
                  <c:v>2.3309879457773874</c:v>
                </c:pt>
                <c:pt idx="38">
                  <c:v>2.3753015941048168</c:v>
                </c:pt>
                <c:pt idx="39">
                  <c:v>2.4193038347796958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04-4E19-803E-FA79AED6B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603392"/>
        <c:axId val="641603720"/>
      </c:scatterChart>
      <c:valAx>
        <c:axId val="641603392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Trace Width (mils)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603720"/>
        <c:crosses val="autoZero"/>
        <c:crossBetween val="midCat"/>
      </c:valAx>
      <c:valAx>
        <c:axId val="64160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 Capacity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603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1oz Copper</a:t>
            </a:r>
            <a:r>
              <a:rPr lang="en-US" baseline="0"/>
              <a:t> - Internal Trace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060220824352264E-2"/>
          <c:y val="0.17171296296296296"/>
          <c:w val="0.8842693881141952"/>
          <c:h val="0.4838272820064158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2.365735567970205E-2"/>
                  <c:y val="0.65012685914260715"/>
                </c:manualLayout>
              </c:layout>
              <c:numFmt formatCode="#,##0.0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Table!$D$2:$D$41</c:f>
              <c:numCache>
                <c:formatCode>0.000</c:formatCode>
                <c:ptCount val="40"/>
                <c:pt idx="0">
                  <c:v>8.3400167803423936E-2</c:v>
                </c:pt>
                <c:pt idx="1">
                  <c:v>0.1378521904305087</c:v>
                </c:pt>
                <c:pt idx="2">
                  <c:v>0.18496085917717134</c:v>
                </c:pt>
                <c:pt idx="3">
                  <c:v>0.22785597327909782</c:v>
                </c:pt>
                <c:pt idx="4">
                  <c:v>0.26786759446095482</c:v>
                </c:pt>
                <c:pt idx="5">
                  <c:v>0.30572192182609914</c:v>
                </c:pt>
                <c:pt idx="6">
                  <c:v>0.34187158341507129</c:v>
                </c:pt>
                <c:pt idx="7">
                  <c:v>0.3766232832196959</c:v>
                </c:pt>
                <c:pt idx="8">
                  <c:v>0.41019724934118074</c:v>
                </c:pt>
                <c:pt idx="9">
                  <c:v>0.44275851733091881</c:v>
                </c:pt>
                <c:pt idx="10">
                  <c:v>0.47443489173765802</c:v>
                </c:pt>
                <c:pt idx="11">
                  <c:v>0.50532795911979345</c:v>
                </c:pt>
                <c:pt idx="12">
                  <c:v>0.53552019711998766</c:v>
                </c:pt>
                <c:pt idx="13">
                  <c:v>0.5650797577625396</c:v>
                </c:pt>
                <c:pt idx="14">
                  <c:v>0.59406379773718232</c:v>
                </c:pt>
                <c:pt idx="15">
                  <c:v>0.62252086448240296</c:v>
                </c:pt>
                <c:pt idx="16">
                  <c:v>0.65049264801400619</c:v>
                </c:pt>
                <c:pt idx="17">
                  <c:v>0.67801529444800257</c:v>
                </c:pt>
                <c:pt idx="18">
                  <c:v>0.70512040910801477</c:v>
                </c:pt>
                <c:pt idx="19">
                  <c:v>0.73183583502724969</c:v>
                </c:pt>
                <c:pt idx="20">
                  <c:v>0.75818626583285598</c:v>
                </c:pt>
                <c:pt idx="21">
                  <c:v>0.78419373444009288</c:v>
                </c:pt>
                <c:pt idx="22">
                  <c:v>0.80987800721128411</c:v>
                </c:pt>
                <c:pt idx="23">
                  <c:v>0.83525690517354345</c:v>
                </c:pt>
                <c:pt idx="24">
                  <c:v>0.8603465682637722</c:v>
                </c:pt>
                <c:pt idx="25">
                  <c:v>0.88516167457563988</c:v>
                </c:pt>
                <c:pt idx="26">
                  <c:v>0.90971562370336601</c:v>
                </c:pt>
                <c:pt idx="27">
                  <c:v>0.93402069117071129</c:v>
                </c:pt>
                <c:pt idx="28">
                  <c:v>0.95808815937276393</c:v>
                </c:pt>
                <c:pt idx="29">
                  <c:v>0.98192842928758706</c:v>
                </c:pt>
                <c:pt idx="30">
                  <c:v>1.0055511163272952</c:v>
                </c:pt>
                <c:pt idx="31">
                  <c:v>1.0289651330182334</c:v>
                </c:pt>
                <c:pt idx="32">
                  <c:v>1.0521787606741826</c:v>
                </c:pt>
                <c:pt idx="33">
                  <c:v>1.0751997118163015</c:v>
                </c:pt>
                <c:pt idx="34">
                  <c:v>1.0980351847708536</c:v>
                </c:pt>
                <c:pt idx="35">
                  <c:v>1.120691911619947</c:v>
                </c:pt>
                <c:pt idx="36">
                  <c:v>1.1431762004762827</c:v>
                </c:pt>
                <c:pt idx="37">
                  <c:v>1.1654939728886937</c:v>
                </c:pt>
                <c:pt idx="38">
                  <c:v>1.1876507970524084</c:v>
                </c:pt>
                <c:pt idx="39">
                  <c:v>1.2096519173898479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C7-49F2-AEBD-0AFDBC1B8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603392"/>
        <c:axId val="641603720"/>
      </c:scatterChart>
      <c:valAx>
        <c:axId val="641603392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Trace Width (mils)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603720"/>
        <c:crosses val="autoZero"/>
        <c:crossBetween val="midCat"/>
      </c:valAx>
      <c:valAx>
        <c:axId val="64160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 Capacity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603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2oz Copper</a:t>
            </a:r>
            <a:r>
              <a:rPr lang="en-US" baseline="0"/>
              <a:t> - External Trace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060220824352264E-2"/>
          <c:y val="0.17171296296296296"/>
          <c:w val="0.8842693881141952"/>
          <c:h val="0.4838272820064158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2.365735567970205E-2"/>
                  <c:y val="0.65012685914260715"/>
                </c:manualLayout>
              </c:layout>
              <c:numFmt formatCode="#,##0.0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Table!$E$2:$E$41</c:f>
              <c:numCache>
                <c:formatCode>0.000</c:formatCode>
                <c:ptCount val="40"/>
                <c:pt idx="0">
                  <c:v>0.2757043808610174</c:v>
                </c:pt>
                <c:pt idx="1">
                  <c:v>0.45571194655819564</c:v>
                </c:pt>
                <c:pt idx="2">
                  <c:v>0.61144384365219828</c:v>
                </c:pt>
                <c:pt idx="3">
                  <c:v>0.75324656643939181</c:v>
                </c:pt>
                <c:pt idx="4">
                  <c:v>0.88551703466183762</c:v>
                </c:pt>
                <c:pt idx="5">
                  <c:v>1.0106559182395869</c:v>
                </c:pt>
                <c:pt idx="6">
                  <c:v>1.1301595155250792</c:v>
                </c:pt>
                <c:pt idx="7">
                  <c:v>1.2450417289648059</c:v>
                </c:pt>
                <c:pt idx="8">
                  <c:v>1.3560305888960051</c:v>
                </c:pt>
                <c:pt idx="9">
                  <c:v>1.4636716700544994</c:v>
                </c:pt>
                <c:pt idx="10">
                  <c:v>1.5683874688801858</c:v>
                </c:pt>
                <c:pt idx="11">
                  <c:v>1.6705138103470869</c:v>
                </c:pt>
                <c:pt idx="12">
                  <c:v>1.7703233491512798</c:v>
                </c:pt>
                <c:pt idx="13">
                  <c:v>1.8680413823414226</c:v>
                </c:pt>
                <c:pt idx="14">
                  <c:v>1.9638568585751741</c:v>
                </c:pt>
                <c:pt idx="15">
                  <c:v>2.0579302660364669</c:v>
                </c:pt>
                <c:pt idx="16">
                  <c:v>2.1503994236326029</c:v>
                </c:pt>
                <c:pt idx="17">
                  <c:v>2.2413838232398939</c:v>
                </c:pt>
                <c:pt idx="18">
                  <c:v>2.3309879457773874</c:v>
                </c:pt>
                <c:pt idx="19">
                  <c:v>2.4193038347796958</c:v>
                </c:pt>
                <c:pt idx="20">
                  <c:v>2.506413122470871</c:v>
                </c:pt>
                <c:pt idx="21">
                  <c:v>2.5923886452902161</c:v>
                </c:pt>
                <c:pt idx="22">
                  <c:v>2.6772957469034586</c:v>
                </c:pt>
                <c:pt idx="23">
                  <c:v>2.7611933400847097</c:v>
                </c:pt>
                <c:pt idx="24">
                  <c:v>2.8441347802579147</c:v>
                </c:pt>
                <c:pt idx="25">
                  <c:v>2.9261685902838104</c:v>
                </c:pt>
                <c:pt idx="26">
                  <c:v>3.0073390665580142</c:v>
                </c:pt>
                <c:pt idx="27">
                  <c:v>3.0876867895226052</c:v>
                </c:pt>
                <c:pt idx="28">
                  <c:v>3.1672490565336164</c:v>
                </c:pt>
                <c:pt idx="29">
                  <c:v>3.246060251157568</c:v>
                </c:pt>
                <c:pt idx="30">
                  <c:v>3.3241521600360615</c:v>
                </c:pt>
                <c:pt idx="31">
                  <c:v>3.4015542462100399</c:v>
                </c:pt>
                <c:pt idx="32">
                  <c:v>3.4782938860571306</c:v>
                </c:pt>
                <c:pt idx="33">
                  <c:v>3.5543965756395974</c:v>
                </c:pt>
                <c:pt idx="34">
                  <c:v>3.6298861111935619</c:v>
                </c:pt>
                <c:pt idx="35">
                  <c:v>3.704784747644625</c:v>
                </c:pt>
                <c:pt idx="36">
                  <c:v>3.7791133383597866</c:v>
                </c:pt>
                <c:pt idx="37">
                  <c:v>3.8528914588027079</c:v>
                </c:pt>
                <c:pt idx="38">
                  <c:v>3.9261375163202632</c:v>
                </c:pt>
                <c:pt idx="39">
                  <c:v>3.9988688479307672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E8-4C89-A261-9D81C389E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603392"/>
        <c:axId val="641603720"/>
      </c:scatterChart>
      <c:valAx>
        <c:axId val="641603392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Trace Width (mils)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603720"/>
        <c:crosses val="autoZero"/>
        <c:crossBetween val="midCat"/>
      </c:valAx>
      <c:valAx>
        <c:axId val="64160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 Capacity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603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2oz Copper</a:t>
            </a:r>
            <a:r>
              <a:rPr lang="en-US" baseline="0"/>
              <a:t> - Internal Trace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060220824352264E-2"/>
          <c:y val="0.17171296296296296"/>
          <c:w val="0.8842693881141952"/>
          <c:h val="0.4838272820064158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2.365735567970205E-2"/>
                  <c:y val="0.65012685914260715"/>
                </c:manualLayout>
              </c:layout>
              <c:numFmt formatCode="#,##0.0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yVal>
            <c:numRef>
              <c:f>Table!$F$2:$F$41</c:f>
              <c:numCache>
                <c:formatCode>0.000</c:formatCode>
                <c:ptCount val="40"/>
                <c:pt idx="0">
                  <c:v>0.1378521904305087</c:v>
                </c:pt>
                <c:pt idx="1">
                  <c:v>0.22785597327909782</c:v>
                </c:pt>
                <c:pt idx="2">
                  <c:v>0.30572192182609914</c:v>
                </c:pt>
                <c:pt idx="3">
                  <c:v>0.3766232832196959</c:v>
                </c:pt>
                <c:pt idx="4">
                  <c:v>0.44275851733091881</c:v>
                </c:pt>
                <c:pt idx="5">
                  <c:v>0.50532795911979345</c:v>
                </c:pt>
                <c:pt idx="6">
                  <c:v>0.5650797577625396</c:v>
                </c:pt>
                <c:pt idx="7">
                  <c:v>0.62252086448240296</c:v>
                </c:pt>
                <c:pt idx="8">
                  <c:v>0.67801529444800257</c:v>
                </c:pt>
                <c:pt idx="9">
                  <c:v>0.73183583502724969</c:v>
                </c:pt>
                <c:pt idx="10">
                  <c:v>0.78419373444009288</c:v>
                </c:pt>
                <c:pt idx="11">
                  <c:v>0.83525690517354345</c:v>
                </c:pt>
                <c:pt idx="12">
                  <c:v>0.88516167457563988</c:v>
                </c:pt>
                <c:pt idx="13">
                  <c:v>0.93402069117071129</c:v>
                </c:pt>
                <c:pt idx="14">
                  <c:v>0.98192842928758706</c:v>
                </c:pt>
                <c:pt idx="15">
                  <c:v>1.0289651330182334</c:v>
                </c:pt>
                <c:pt idx="16">
                  <c:v>1.0751997118163015</c:v>
                </c:pt>
                <c:pt idx="17">
                  <c:v>1.120691911619947</c:v>
                </c:pt>
                <c:pt idx="18">
                  <c:v>1.1654939728886937</c:v>
                </c:pt>
                <c:pt idx="19">
                  <c:v>1.2096519173898479</c:v>
                </c:pt>
                <c:pt idx="20">
                  <c:v>1.2532065612354355</c:v>
                </c:pt>
                <c:pt idx="21">
                  <c:v>1.296194322645108</c:v>
                </c:pt>
                <c:pt idx="22">
                  <c:v>1.3386478734517293</c:v>
                </c:pt>
                <c:pt idx="23">
                  <c:v>1.3805966700423549</c:v>
                </c:pt>
                <c:pt idx="24">
                  <c:v>1.4220673901289573</c:v>
                </c:pt>
                <c:pt idx="25">
                  <c:v>1.4630842951419052</c:v>
                </c:pt>
                <c:pt idx="26">
                  <c:v>1.5036695332790071</c:v>
                </c:pt>
                <c:pt idx="27">
                  <c:v>1.5438433947613026</c:v>
                </c:pt>
                <c:pt idx="28">
                  <c:v>1.5836245282668082</c:v>
                </c:pt>
                <c:pt idx="29">
                  <c:v>1.623030125578784</c:v>
                </c:pt>
                <c:pt idx="30">
                  <c:v>1.6620760800180308</c:v>
                </c:pt>
                <c:pt idx="31">
                  <c:v>1.7007771231050199</c:v>
                </c:pt>
                <c:pt idx="32">
                  <c:v>1.7391469430285653</c:v>
                </c:pt>
                <c:pt idx="33">
                  <c:v>1.7771982878197987</c:v>
                </c:pt>
                <c:pt idx="34">
                  <c:v>1.8149430555967809</c:v>
                </c:pt>
                <c:pt idx="35">
                  <c:v>1.8523923738223125</c:v>
                </c:pt>
                <c:pt idx="36">
                  <c:v>1.8895566691798933</c:v>
                </c:pt>
                <c:pt idx="37">
                  <c:v>1.9264457294013539</c:v>
                </c:pt>
                <c:pt idx="38">
                  <c:v>1.9630687581601316</c:v>
                </c:pt>
                <c:pt idx="39">
                  <c:v>1.9994344239653836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15-4392-811D-24F055971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1603392"/>
        <c:axId val="641603720"/>
      </c:scatterChart>
      <c:valAx>
        <c:axId val="641603392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Trace Width (mils)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603720"/>
        <c:crosses val="autoZero"/>
        <c:crossBetween val="midCat"/>
      </c:valAx>
      <c:valAx>
        <c:axId val="641603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Current Capacity (A)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603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126545</xdr:colOff>
      <xdr:row>2</xdr:row>
      <xdr:rowOff>73478</xdr:rowOff>
    </xdr:from>
    <xdr:ext cx="1602042" cy="53854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7625331" y="563335"/>
              <a:ext cx="1602042" cy="5385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0" i="1">
                        <a:latin typeface="Cambria Math" panose="02040503050406030204" pitchFamily="18" charset="0"/>
                      </a:rPr>
                      <m:t>𝑚𝑚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𝑚𝑖𝑙𝑠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 ∗2.54</m:t>
                        </m:r>
                      </m:num>
                      <m:den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100</m:t>
                        </m:r>
                      </m:den>
                    </m:f>
                  </m:oMath>
                </m:oMathPara>
              </a14:m>
              <a:endParaRPr lang="en-US" sz="1200" b="0"/>
            </a:p>
            <a:p>
              <a:endParaRPr lang="en-US" sz="12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7625331" y="563335"/>
              <a:ext cx="1602042" cy="5385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200" b="0" i="0">
                  <a:latin typeface="Cambria Math" panose="02040503050406030204" pitchFamily="18" charset="0"/>
                </a:rPr>
                <a:t>𝑚𝑚=(𝑚𝑖𝑙𝑠 ∗2.54)/100</a:t>
              </a:r>
              <a:endParaRPr lang="en-US" sz="1200" b="0"/>
            </a:p>
            <a:p>
              <a:endParaRPr lang="en-US" sz="12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14</xdr:col>
      <xdr:colOff>600074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14</xdr:col>
      <xdr:colOff>600075</xdr:colOff>
      <xdr:row>31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14</xdr:col>
      <xdr:colOff>600075</xdr:colOff>
      <xdr:row>47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14</xdr:col>
      <xdr:colOff>600075</xdr:colOff>
      <xdr:row>63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1"/>
  <sheetViews>
    <sheetView tabSelected="1" zoomScaleNormal="100" workbookViewId="0">
      <selection activeCell="AD26" sqref="AD26"/>
    </sheetView>
  </sheetViews>
  <sheetFormatPr defaultRowHeight="19.5" customHeight="1" x14ac:dyDescent="0.3"/>
  <cols>
    <col min="1" max="1" width="7.88671875" style="5" customWidth="1"/>
    <col min="2" max="2" width="7.88671875" style="4" customWidth="1"/>
    <col min="3" max="6" width="10.88671875" style="15" customWidth="1"/>
    <col min="7" max="7" width="1.88671875" style="5" customWidth="1"/>
    <col min="8" max="8" width="9.109375" style="5"/>
    <col min="9" max="9" width="9.109375" style="4"/>
    <col min="10" max="13" width="10.88671875" style="15" customWidth="1"/>
    <col min="14" max="14" width="1.88671875" style="5" customWidth="1"/>
    <col min="15" max="15" width="9.109375" style="5" customWidth="1"/>
    <col min="16" max="16" width="9.109375" style="4" customWidth="1"/>
    <col min="17" max="20" width="10.88671875" style="15" customWidth="1"/>
    <col min="21" max="21" width="1.88671875" style="5" customWidth="1"/>
    <col min="22" max="22" width="9.109375" style="5" customWidth="1"/>
    <col min="23" max="23" width="9.109375" style="4" customWidth="1"/>
    <col min="24" max="27" width="10.88671875" style="15" customWidth="1"/>
    <col min="28" max="28" width="1.88671875" style="1" customWidth="1"/>
    <col min="29" max="29" width="1.88671875" customWidth="1"/>
    <col min="30" max="30" width="11.5546875" customWidth="1"/>
    <col min="31" max="31" width="11" customWidth="1"/>
    <col min="32" max="33" width="9.109375" customWidth="1"/>
    <col min="36" max="36" width="14" bestFit="1" customWidth="1"/>
  </cols>
  <sheetData>
    <row r="1" spans="1:32" ht="19.5" customHeight="1" x14ac:dyDescent="0.3">
      <c r="A1" s="16" t="s">
        <v>0</v>
      </c>
      <c r="B1" s="17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H1" s="16" t="s">
        <v>0</v>
      </c>
      <c r="I1" s="17" t="s">
        <v>1</v>
      </c>
      <c r="J1" s="18" t="s">
        <v>2</v>
      </c>
      <c r="K1" s="18" t="s">
        <v>3</v>
      </c>
      <c r="L1" s="18" t="s">
        <v>4</v>
      </c>
      <c r="M1" s="18" t="s">
        <v>5</v>
      </c>
      <c r="O1" s="16" t="s">
        <v>0</v>
      </c>
      <c r="P1" s="17" t="s">
        <v>1</v>
      </c>
      <c r="Q1" s="18" t="s">
        <v>2</v>
      </c>
      <c r="R1" s="18" t="s">
        <v>3</v>
      </c>
      <c r="S1" s="18" t="s">
        <v>4</v>
      </c>
      <c r="T1" s="18" t="s">
        <v>5</v>
      </c>
      <c r="V1" s="16" t="s">
        <v>0</v>
      </c>
      <c r="W1" s="17" t="s">
        <v>1</v>
      </c>
      <c r="X1" s="18" t="s">
        <v>2</v>
      </c>
      <c r="Y1" s="18" t="s">
        <v>3</v>
      </c>
      <c r="Z1" s="18" t="s">
        <v>4</v>
      </c>
      <c r="AA1" s="18" t="s">
        <v>5</v>
      </c>
    </row>
    <row r="2" spans="1:32" ht="19.5" customHeight="1" x14ac:dyDescent="0.3">
      <c r="A2" s="3">
        <v>1</v>
      </c>
      <c r="B2" s="19">
        <f>(A2*2.54)/100</f>
        <v>2.5399999999999999E-2</v>
      </c>
      <c r="C2" s="20">
        <f>$AE$8*(($AE$17)^$AE$9)*((A2*1*1.378)^$AE$10)</f>
        <v>0.16680033560684787</v>
      </c>
      <c r="D2" s="20">
        <f>$AE$13*(($AE$17)^$AE$14)*((A2*1*1.378)^$AE$15)</f>
        <v>8.3400167803423936E-2</v>
      </c>
      <c r="E2" s="20">
        <f>$AE$8*(($AE$17)^$AE$9)*((A2*2*1.378)^$AE$10)</f>
        <v>0.2757043808610174</v>
      </c>
      <c r="F2" s="20">
        <f>$AE$13*(($AE$17)^$AE$14)*((A2*2*1.378)^$AE$15)</f>
        <v>0.1378521904305087</v>
      </c>
      <c r="H2" s="3">
        <v>41</v>
      </c>
      <c r="I2" s="19">
        <f>(H2*2.54)/100</f>
        <v>1.0414000000000001</v>
      </c>
      <c r="J2" s="20">
        <f t="shared" ref="J2:J41" si="0">$AE$8*(($AE$17)^$AE$9)*((H2*1*1.378)^$AE$10)</f>
        <v>2.463004561958464</v>
      </c>
      <c r="K2" s="20">
        <f>$AE$13*(($AE$17)^$AE$14)*((H2*1*1.378)^$AE$15)</f>
        <v>1.231502280979232</v>
      </c>
      <c r="L2" s="20">
        <f t="shared" ref="L2:L41" si="1">$AE$8*(($AE$17)^$AE$9)*((H2*2*1.378)^$AE$10)</f>
        <v>4.0711018076916945</v>
      </c>
      <c r="M2" s="20">
        <f>$AE$13*(($AE$17)^$AE$14)*((H2*2*1.378)^$AE$15)</f>
        <v>2.0355509038458472</v>
      </c>
      <c r="O2" s="3">
        <f>H2+40</f>
        <v>81</v>
      </c>
      <c r="P2" s="19">
        <f>(O2*2.54)/100</f>
        <v>2.0573999999999999</v>
      </c>
      <c r="Q2" s="20">
        <f>$AE$8*(($AE$17)^$AE$9)*((O2*1*1.378)^$AE$10)</f>
        <v>4.0350466383633092</v>
      </c>
      <c r="R2" s="20">
        <f>$AE$13*(($AE$17)^$AE$14)*((O2*1*1.378)^$AE$15)</f>
        <v>2.0175233191816546</v>
      </c>
      <c r="S2" s="20">
        <f>$AE$8*(($AE$17)^$AE$9)*((O2*2*1.378)^$AE$10)</f>
        <v>6.6695311560848793</v>
      </c>
      <c r="T2" s="20">
        <f>$AE$13*(($AE$17)^$AE$14)*((O2*2*1.378)^$AE$15)</f>
        <v>3.3347655780424397</v>
      </c>
      <c r="V2" s="3">
        <f>O2+40</f>
        <v>121</v>
      </c>
      <c r="W2" s="19">
        <f>(V2*2.54)/100</f>
        <v>3.0734000000000004</v>
      </c>
      <c r="X2" s="20">
        <f>$AE$8*(($AE$17)^$AE$9)*((V2*1*1.378)^$AE$10)</f>
        <v>5.3977940914618232</v>
      </c>
      <c r="Y2" s="20">
        <f>$AE$13*(($AE$17)^$AE$14)*((V2*1*1.378)^$AE$15)</f>
        <v>2.6988970457309116</v>
      </c>
      <c r="Z2" s="20">
        <f>$AE$8*(($AE$17)^$AE$9)*((V2*2*1.378)^$AE$10)</f>
        <v>8.9220172884390934</v>
      </c>
      <c r="AA2" s="20">
        <f>$AE$13*(($AE$17)^$AE$14)*((V2*2*1.378)^$AE$15)</f>
        <v>4.4610086442195467</v>
      </c>
      <c r="AD2" s="26" t="s">
        <v>6</v>
      </c>
      <c r="AE2" s="27"/>
      <c r="AF2" s="28"/>
    </row>
    <row r="3" spans="1:32" ht="19.5" customHeight="1" x14ac:dyDescent="0.3">
      <c r="A3" s="2">
        <v>2</v>
      </c>
      <c r="B3" s="21">
        <f t="shared" ref="B3:B21" si="2">(A3*2.54)/100</f>
        <v>5.0799999999999998E-2</v>
      </c>
      <c r="C3" s="22">
        <f t="shared" ref="C3:C41" si="3">$AE$8*(($AE$17)^$AE$9)*((A3*1*1.378)^$AE$10)</f>
        <v>0.2757043808610174</v>
      </c>
      <c r="D3" s="22">
        <f t="shared" ref="D3:D41" si="4">$AE$13*(($AE$17)^$AE$14)*((A3*1*1.378)^$AE$15)</f>
        <v>0.1378521904305087</v>
      </c>
      <c r="E3" s="22">
        <f t="shared" ref="E3:E41" si="5">$AE$8*(($AE$17)^$AE$9)*((A3*2*1.378)^$AE$10)</f>
        <v>0.45571194655819564</v>
      </c>
      <c r="F3" s="22">
        <f t="shared" ref="F3:F41" si="6">$AE$13*(($AE$17)^$AE$14)*((A3*2*1.378)^$AE$15)</f>
        <v>0.22785597327909782</v>
      </c>
      <c r="G3" s="14"/>
      <c r="H3" s="2">
        <f t="shared" ref="H3:H21" si="7">A3+40</f>
        <v>42</v>
      </c>
      <c r="I3" s="21">
        <f t="shared" ref="I3:I41" si="8">(H3*2.54)/100</f>
        <v>1.0668</v>
      </c>
      <c r="J3" s="22">
        <f t="shared" si="0"/>
        <v>2.506413122470871</v>
      </c>
      <c r="K3" s="22">
        <f t="shared" ref="K3:K41" si="9">$AE$13*(($AE$17)^$AE$14)*((H3*1*1.378)^$AE$15)</f>
        <v>1.2532065612354355</v>
      </c>
      <c r="L3" s="22">
        <f t="shared" si="1"/>
        <v>4.142851844983884</v>
      </c>
      <c r="M3" s="22">
        <f t="shared" ref="M3:M41" si="10">$AE$13*(($AE$17)^$AE$14)*((H3*2*1.378)^$AE$15)</f>
        <v>2.071425922491942</v>
      </c>
      <c r="N3" s="14"/>
      <c r="O3" s="2">
        <f t="shared" ref="O3:O41" si="11">H3+40</f>
        <v>82</v>
      </c>
      <c r="P3" s="21">
        <f t="shared" ref="P3:P41" si="12">(O3*2.54)/100</f>
        <v>2.0828000000000002</v>
      </c>
      <c r="Q3" s="22">
        <f t="shared" ref="Q3:Q41" si="13">$AE$8*(($AE$17)^$AE$9)*((O3*1*1.378)^$AE$10)</f>
        <v>4.0711018076916945</v>
      </c>
      <c r="R3" s="22">
        <f t="shared" ref="R3:R41" si="14">$AE$13*(($AE$17)^$AE$14)*((O3*1*1.378)^$AE$15)</f>
        <v>2.0355509038458472</v>
      </c>
      <c r="S3" s="22">
        <f t="shared" ref="S3:S41" si="15">$AE$8*(($AE$17)^$AE$9)*((O3*2*1.378)^$AE$10)</f>
        <v>6.7291267684099765</v>
      </c>
      <c r="T3" s="22">
        <f t="shared" ref="T3:T41" si="16">$AE$13*(($AE$17)^$AE$14)*((O3*2*1.378)^$AE$15)</f>
        <v>3.3645633842049882</v>
      </c>
      <c r="U3" s="14"/>
      <c r="V3" s="2">
        <f t="shared" ref="V3:V41" si="17">O3+40</f>
        <v>122</v>
      </c>
      <c r="W3" s="21">
        <f t="shared" ref="W3:W41" si="18">(V3*2.54)/100</f>
        <v>3.0987999999999998</v>
      </c>
      <c r="X3" s="22">
        <f t="shared" ref="X3:X41" si="19">$AE$8*(($AE$17)^$AE$9)*((V3*1*1.378)^$AE$10)</f>
        <v>5.4300996221792408</v>
      </c>
      <c r="Y3" s="22">
        <f t="shared" ref="Y3:Y41" si="20">$AE$13*(($AE$17)^$AE$14)*((V3*1*1.378)^$AE$15)</f>
        <v>2.7150498110896204</v>
      </c>
      <c r="Z3" s="22">
        <f t="shared" ref="Z3:Z41" si="21">$AE$8*(($AE$17)^$AE$9)*((V3*2*1.378)^$AE$10)</f>
        <v>8.9754151207181998</v>
      </c>
      <c r="AA3" s="22">
        <f t="shared" ref="AA3:AA41" si="22">$AE$13*(($AE$17)^$AE$14)*((V3*2*1.378)^$AE$15)</f>
        <v>4.4877075603590999</v>
      </c>
      <c r="AD3" s="6"/>
      <c r="AE3" s="7"/>
      <c r="AF3" s="8"/>
    </row>
    <row r="4" spans="1:32" ht="19.5" customHeight="1" x14ac:dyDescent="0.3">
      <c r="A4" s="23">
        <v>3</v>
      </c>
      <c r="B4" s="24">
        <f t="shared" si="2"/>
        <v>7.6200000000000004E-2</v>
      </c>
      <c r="C4" s="20">
        <f t="shared" si="3"/>
        <v>0.36992171835434268</v>
      </c>
      <c r="D4" s="20">
        <f t="shared" si="4"/>
        <v>0.18496085917717134</v>
      </c>
      <c r="E4" s="20">
        <f t="shared" si="5"/>
        <v>0.61144384365219828</v>
      </c>
      <c r="F4" s="20">
        <f t="shared" si="6"/>
        <v>0.30572192182609914</v>
      </c>
      <c r="G4" s="14"/>
      <c r="H4" s="23">
        <f t="shared" si="7"/>
        <v>43</v>
      </c>
      <c r="I4" s="24">
        <f t="shared" si="8"/>
        <v>1.0922000000000001</v>
      </c>
      <c r="J4" s="25">
        <f t="shared" si="0"/>
        <v>2.5495383583744906</v>
      </c>
      <c r="K4" s="25">
        <f t="shared" si="9"/>
        <v>1.2747691791872453</v>
      </c>
      <c r="L4" s="25">
        <f t="shared" si="1"/>
        <v>4.214133574849928</v>
      </c>
      <c r="M4" s="25">
        <f t="shared" si="10"/>
        <v>2.107066787424964</v>
      </c>
      <c r="N4" s="14"/>
      <c r="O4" s="23">
        <f t="shared" si="11"/>
        <v>83</v>
      </c>
      <c r="P4" s="24">
        <f t="shared" si="12"/>
        <v>2.1082000000000001</v>
      </c>
      <c r="Q4" s="25">
        <f t="shared" si="13"/>
        <v>4.1070362594258532</v>
      </c>
      <c r="R4" s="25">
        <f t="shared" si="14"/>
        <v>2.0535181297129266</v>
      </c>
      <c r="S4" s="25">
        <f t="shared" si="15"/>
        <v>6.788522846546762</v>
      </c>
      <c r="T4" s="25">
        <f t="shared" si="16"/>
        <v>3.394261423273381</v>
      </c>
      <c r="U4" s="14"/>
      <c r="V4" s="23">
        <f t="shared" si="17"/>
        <v>123</v>
      </c>
      <c r="W4" s="24">
        <f t="shared" si="18"/>
        <v>3.1242000000000001</v>
      </c>
      <c r="X4" s="25">
        <f t="shared" si="19"/>
        <v>5.4623324141372702</v>
      </c>
      <c r="Y4" s="25">
        <f t="shared" si="20"/>
        <v>2.7311662070686351</v>
      </c>
      <c r="Z4" s="20">
        <f t="shared" si="21"/>
        <v>9.0286927230556202</v>
      </c>
      <c r="AA4" s="25">
        <f t="shared" si="22"/>
        <v>4.5143463615278101</v>
      </c>
      <c r="AD4" s="9"/>
      <c r="AE4" s="10"/>
      <c r="AF4" s="11"/>
    </row>
    <row r="5" spans="1:32" ht="19.5" customHeight="1" x14ac:dyDescent="0.3">
      <c r="A5" s="2">
        <v>4</v>
      </c>
      <c r="B5" s="21">
        <f t="shared" si="2"/>
        <v>0.1016</v>
      </c>
      <c r="C5" s="22">
        <f t="shared" si="3"/>
        <v>0.45571194655819564</v>
      </c>
      <c r="D5" s="22">
        <f t="shared" si="4"/>
        <v>0.22785597327909782</v>
      </c>
      <c r="E5" s="22">
        <f t="shared" si="5"/>
        <v>0.75324656643939181</v>
      </c>
      <c r="F5" s="22">
        <f t="shared" si="6"/>
        <v>0.3766232832196959</v>
      </c>
      <c r="G5" s="14"/>
      <c r="H5" s="2">
        <f t="shared" si="7"/>
        <v>44</v>
      </c>
      <c r="I5" s="21">
        <f t="shared" si="8"/>
        <v>1.1176000000000001</v>
      </c>
      <c r="J5" s="22">
        <f t="shared" si="0"/>
        <v>2.5923886452902161</v>
      </c>
      <c r="K5" s="22">
        <f t="shared" si="9"/>
        <v>1.296194322645108</v>
      </c>
      <c r="L5" s="22">
        <f t="shared" si="1"/>
        <v>4.2849608413589308</v>
      </c>
      <c r="M5" s="22">
        <f t="shared" si="10"/>
        <v>2.1424804206794654</v>
      </c>
      <c r="N5" s="14"/>
      <c r="O5" s="2">
        <f t="shared" si="11"/>
        <v>84</v>
      </c>
      <c r="P5" s="21">
        <f t="shared" si="12"/>
        <v>2.1335999999999999</v>
      </c>
      <c r="Q5" s="22">
        <f t="shared" si="13"/>
        <v>4.142851844983884</v>
      </c>
      <c r="R5" s="22">
        <f t="shared" si="14"/>
        <v>2.071425922491942</v>
      </c>
      <c r="S5" s="22">
        <f t="shared" si="15"/>
        <v>6.8477224507053913</v>
      </c>
      <c r="T5" s="22">
        <f t="shared" si="16"/>
        <v>3.4238612253526957</v>
      </c>
      <c r="U5" s="14"/>
      <c r="V5" s="2">
        <f t="shared" si="17"/>
        <v>124</v>
      </c>
      <c r="W5" s="21">
        <f t="shared" si="18"/>
        <v>3.1496</v>
      </c>
      <c r="X5" s="22">
        <f t="shared" si="19"/>
        <v>5.4944932205096277</v>
      </c>
      <c r="Y5" s="22">
        <f t="shared" si="20"/>
        <v>2.7472466102548139</v>
      </c>
      <c r="Z5" s="22">
        <f t="shared" si="21"/>
        <v>9.081851340372685</v>
      </c>
      <c r="AA5" s="22">
        <f t="shared" si="22"/>
        <v>4.5409256701863425</v>
      </c>
    </row>
    <row r="6" spans="1:32" ht="19.5" customHeight="1" x14ac:dyDescent="0.3">
      <c r="A6" s="23">
        <v>5</v>
      </c>
      <c r="B6" s="24">
        <f t="shared" si="2"/>
        <v>0.127</v>
      </c>
      <c r="C6" s="20">
        <f t="shared" si="3"/>
        <v>0.53573518892190963</v>
      </c>
      <c r="D6" s="20">
        <f t="shared" si="4"/>
        <v>0.26786759446095482</v>
      </c>
      <c r="E6" s="20">
        <f t="shared" si="5"/>
        <v>0.88551703466183762</v>
      </c>
      <c r="F6" s="20">
        <f t="shared" si="6"/>
        <v>0.44275851733091881</v>
      </c>
      <c r="G6" s="14"/>
      <c r="H6" s="23">
        <f t="shared" si="7"/>
        <v>45</v>
      </c>
      <c r="I6" s="24">
        <f t="shared" si="8"/>
        <v>1.143</v>
      </c>
      <c r="J6" s="25">
        <f t="shared" si="0"/>
        <v>2.6349719270231877</v>
      </c>
      <c r="K6" s="25">
        <f t="shared" si="9"/>
        <v>1.3174859635115939</v>
      </c>
      <c r="L6" s="25">
        <f t="shared" si="1"/>
        <v>4.3553467748314567</v>
      </c>
      <c r="M6" s="25">
        <f t="shared" si="10"/>
        <v>2.1776733874157284</v>
      </c>
      <c r="N6" s="14"/>
      <c r="O6" s="23">
        <f t="shared" si="11"/>
        <v>85</v>
      </c>
      <c r="P6" s="24">
        <f t="shared" si="12"/>
        <v>2.1590000000000003</v>
      </c>
      <c r="Q6" s="25">
        <f t="shared" si="13"/>
        <v>4.1785503657198815</v>
      </c>
      <c r="R6" s="25">
        <f t="shared" si="14"/>
        <v>2.0892751828599407</v>
      </c>
      <c r="S6" s="25">
        <f t="shared" si="15"/>
        <v>6.9067285583451898</v>
      </c>
      <c r="T6" s="25">
        <f t="shared" si="16"/>
        <v>3.4533642791725949</v>
      </c>
      <c r="U6" s="14"/>
      <c r="V6" s="23">
        <f t="shared" si="17"/>
        <v>125</v>
      </c>
      <c r="W6" s="24">
        <f t="shared" si="18"/>
        <v>3.1749999999999998</v>
      </c>
      <c r="X6" s="25">
        <f t="shared" si="19"/>
        <v>5.526582780666609</v>
      </c>
      <c r="Y6" s="25">
        <f t="shared" si="20"/>
        <v>2.7632913903333045</v>
      </c>
      <c r="Z6" s="20">
        <f t="shared" si="21"/>
        <v>9.1348921947750163</v>
      </c>
      <c r="AA6" s="25">
        <f t="shared" si="22"/>
        <v>4.5674460973875082</v>
      </c>
    </row>
    <row r="7" spans="1:32" ht="19.5" customHeight="1" x14ac:dyDescent="0.3">
      <c r="A7" s="2">
        <v>6</v>
      </c>
      <c r="B7" s="21">
        <f t="shared" si="2"/>
        <v>0.15240000000000001</v>
      </c>
      <c r="C7" s="22">
        <f t="shared" si="3"/>
        <v>0.61144384365219828</v>
      </c>
      <c r="D7" s="22">
        <f t="shared" si="4"/>
        <v>0.30572192182609914</v>
      </c>
      <c r="E7" s="22">
        <f t="shared" si="5"/>
        <v>1.0106559182395869</v>
      </c>
      <c r="F7" s="22">
        <f t="shared" si="6"/>
        <v>0.50532795911979345</v>
      </c>
      <c r="G7" s="14"/>
      <c r="H7" s="2">
        <f t="shared" si="7"/>
        <v>46</v>
      </c>
      <c r="I7" s="21">
        <f t="shared" si="8"/>
        <v>1.1684000000000001</v>
      </c>
      <c r="J7" s="22">
        <f t="shared" si="0"/>
        <v>2.6772957469034586</v>
      </c>
      <c r="K7" s="22">
        <f t="shared" si="9"/>
        <v>1.3386478734517293</v>
      </c>
      <c r="L7" s="22">
        <f t="shared" si="1"/>
        <v>4.4253038436425616</v>
      </c>
      <c r="M7" s="22">
        <f t="shared" si="10"/>
        <v>2.2126519218212808</v>
      </c>
      <c r="N7" s="14"/>
      <c r="O7" s="2">
        <f t="shared" si="11"/>
        <v>86</v>
      </c>
      <c r="P7" s="21">
        <f t="shared" si="12"/>
        <v>2.1844000000000001</v>
      </c>
      <c r="Q7" s="22">
        <f t="shared" si="13"/>
        <v>4.214133574849928</v>
      </c>
      <c r="R7" s="22">
        <f t="shared" si="14"/>
        <v>2.107066787424964</v>
      </c>
      <c r="S7" s="22">
        <f t="shared" si="15"/>
        <v>6.9655440673581381</v>
      </c>
      <c r="T7" s="22">
        <f t="shared" si="16"/>
        <v>3.4827720336790691</v>
      </c>
      <c r="U7" s="14"/>
      <c r="V7" s="2">
        <f t="shared" si="17"/>
        <v>126</v>
      </c>
      <c r="W7" s="21">
        <f t="shared" si="18"/>
        <v>3.2004000000000001</v>
      </c>
      <c r="X7" s="22">
        <f t="shared" si="19"/>
        <v>5.5586018205363441</v>
      </c>
      <c r="Y7" s="22">
        <f t="shared" si="20"/>
        <v>2.7793009102681721</v>
      </c>
      <c r="Z7" s="22">
        <f t="shared" si="21"/>
        <v>9.1878164861496874</v>
      </c>
      <c r="AA7" s="22">
        <f t="shared" si="22"/>
        <v>4.5939082430748437</v>
      </c>
      <c r="AD7" s="29" t="s">
        <v>17</v>
      </c>
      <c r="AE7" s="29"/>
      <c r="AF7" s="29"/>
    </row>
    <row r="8" spans="1:32" ht="19.5" customHeight="1" x14ac:dyDescent="0.3">
      <c r="A8" s="23">
        <v>7</v>
      </c>
      <c r="B8" s="24">
        <f t="shared" si="2"/>
        <v>0.17780000000000001</v>
      </c>
      <c r="C8" s="20">
        <f t="shared" si="3"/>
        <v>0.68374316683014258</v>
      </c>
      <c r="D8" s="20">
        <f t="shared" si="4"/>
        <v>0.34187158341507129</v>
      </c>
      <c r="E8" s="20">
        <f t="shared" si="5"/>
        <v>1.1301595155250792</v>
      </c>
      <c r="F8" s="20">
        <f t="shared" si="6"/>
        <v>0.5650797577625396</v>
      </c>
      <c r="G8" s="14"/>
      <c r="H8" s="23">
        <f t="shared" si="7"/>
        <v>47</v>
      </c>
      <c r="I8" s="24">
        <f t="shared" si="8"/>
        <v>1.1938</v>
      </c>
      <c r="J8" s="25">
        <f t="shared" si="0"/>
        <v>2.7193672762216416</v>
      </c>
      <c r="K8" s="25">
        <f t="shared" si="9"/>
        <v>1.3596836381108208</v>
      </c>
      <c r="L8" s="25">
        <f t="shared" si="1"/>
        <v>4.494843901223053</v>
      </c>
      <c r="M8" s="25">
        <f t="shared" si="10"/>
        <v>2.2474219506115265</v>
      </c>
      <c r="N8" s="14"/>
      <c r="O8" s="23">
        <f t="shared" si="11"/>
        <v>87</v>
      </c>
      <c r="P8" s="24">
        <f t="shared" si="12"/>
        <v>2.2098</v>
      </c>
      <c r="Q8" s="25">
        <f t="shared" si="13"/>
        <v>4.2496031792824729</v>
      </c>
      <c r="R8" s="25">
        <f t="shared" si="14"/>
        <v>2.1248015896412364</v>
      </c>
      <c r="S8" s="25">
        <f t="shared" si="15"/>
        <v>7.0241717990943</v>
      </c>
      <c r="T8" s="25">
        <f t="shared" si="16"/>
        <v>3.51208589954715</v>
      </c>
      <c r="U8" s="14"/>
      <c r="V8" s="23">
        <f t="shared" si="17"/>
        <v>127</v>
      </c>
      <c r="W8" s="24">
        <f t="shared" si="18"/>
        <v>3.2258</v>
      </c>
      <c r="X8" s="25">
        <f t="shared" si="19"/>
        <v>5.5905510529538285</v>
      </c>
      <c r="Y8" s="25">
        <f t="shared" si="20"/>
        <v>2.7952755264769142</v>
      </c>
      <c r="Z8" s="20">
        <f t="shared" si="21"/>
        <v>9.2406253927421016</v>
      </c>
      <c r="AA8" s="25">
        <f t="shared" si="22"/>
        <v>4.6203126963710508</v>
      </c>
      <c r="AD8" s="12" t="s">
        <v>12</v>
      </c>
      <c r="AE8" s="12">
        <v>4.8000000000000001E-2</v>
      </c>
      <c r="AF8" s="12"/>
    </row>
    <row r="9" spans="1:32" ht="19.5" customHeight="1" x14ac:dyDescent="0.3">
      <c r="A9" s="2">
        <v>8</v>
      </c>
      <c r="B9" s="21">
        <f t="shared" si="2"/>
        <v>0.20319999999999999</v>
      </c>
      <c r="C9" s="22">
        <f t="shared" si="3"/>
        <v>0.75324656643939181</v>
      </c>
      <c r="D9" s="22">
        <f t="shared" si="4"/>
        <v>0.3766232832196959</v>
      </c>
      <c r="E9" s="22">
        <f t="shared" si="5"/>
        <v>1.2450417289648059</v>
      </c>
      <c r="F9" s="22">
        <f t="shared" si="6"/>
        <v>0.62252086448240296</v>
      </c>
      <c r="G9" s="14"/>
      <c r="H9" s="2">
        <f t="shared" si="7"/>
        <v>48</v>
      </c>
      <c r="I9" s="21">
        <f t="shared" si="8"/>
        <v>1.2192000000000001</v>
      </c>
      <c r="J9" s="22">
        <f t="shared" si="0"/>
        <v>2.7611933400847097</v>
      </c>
      <c r="K9" s="22">
        <f t="shared" si="9"/>
        <v>1.3805966700423549</v>
      </c>
      <c r="L9" s="22">
        <f t="shared" si="1"/>
        <v>4.5639782287965946</v>
      </c>
      <c r="M9" s="22">
        <f t="shared" si="10"/>
        <v>2.2819891143982973</v>
      </c>
      <c r="N9" s="14"/>
      <c r="O9" s="2">
        <f t="shared" si="11"/>
        <v>88</v>
      </c>
      <c r="P9" s="21">
        <f t="shared" si="12"/>
        <v>2.2352000000000003</v>
      </c>
      <c r="Q9" s="22">
        <f t="shared" si="13"/>
        <v>4.2849608413589308</v>
      </c>
      <c r="R9" s="22">
        <f t="shared" si="14"/>
        <v>2.1424804206794654</v>
      </c>
      <c r="S9" s="22">
        <f t="shared" si="15"/>
        <v>7.0826145012388535</v>
      </c>
      <c r="T9" s="22">
        <f t="shared" si="16"/>
        <v>3.5413072506194267</v>
      </c>
      <c r="U9" s="14"/>
      <c r="V9" s="2">
        <f t="shared" si="17"/>
        <v>128</v>
      </c>
      <c r="W9" s="21">
        <f t="shared" si="18"/>
        <v>3.2511999999999999</v>
      </c>
      <c r="X9" s="22">
        <f t="shared" si="19"/>
        <v>5.6224311779981946</v>
      </c>
      <c r="Y9" s="22">
        <f t="shared" si="20"/>
        <v>2.8112155889990973</v>
      </c>
      <c r="Z9" s="22">
        <f t="shared" si="21"/>
        <v>9.2933200717135325</v>
      </c>
      <c r="AA9" s="22">
        <f t="shared" si="22"/>
        <v>4.6466600358567662</v>
      </c>
      <c r="AD9" s="12" t="s">
        <v>13</v>
      </c>
      <c r="AE9" s="12">
        <v>0.44</v>
      </c>
      <c r="AF9" s="12"/>
    </row>
    <row r="10" spans="1:32" ht="19.5" customHeight="1" x14ac:dyDescent="0.3">
      <c r="A10" s="23">
        <v>9</v>
      </c>
      <c r="B10" s="24">
        <f t="shared" si="2"/>
        <v>0.2286</v>
      </c>
      <c r="C10" s="20">
        <f t="shared" si="3"/>
        <v>0.82039449868236147</v>
      </c>
      <c r="D10" s="20">
        <f t="shared" si="4"/>
        <v>0.41019724934118074</v>
      </c>
      <c r="E10" s="20">
        <f t="shared" si="5"/>
        <v>1.3560305888960051</v>
      </c>
      <c r="F10" s="20">
        <f t="shared" si="6"/>
        <v>0.67801529444800257</v>
      </c>
      <c r="G10" s="14"/>
      <c r="H10" s="23">
        <f t="shared" si="7"/>
        <v>49</v>
      </c>
      <c r="I10" s="24">
        <f t="shared" si="8"/>
        <v>1.2446000000000002</v>
      </c>
      <c r="J10" s="25">
        <f t="shared" si="0"/>
        <v>2.8027804409748396</v>
      </c>
      <c r="K10" s="25">
        <f t="shared" si="9"/>
        <v>1.4013902204874198</v>
      </c>
      <c r="L10" s="25">
        <f t="shared" si="1"/>
        <v>4.6327175743201154</v>
      </c>
      <c r="M10" s="25">
        <f t="shared" si="10"/>
        <v>2.3163587871600577</v>
      </c>
      <c r="N10" s="14"/>
      <c r="O10" s="23">
        <f t="shared" si="11"/>
        <v>89</v>
      </c>
      <c r="P10" s="24">
        <f t="shared" si="12"/>
        <v>2.2606000000000002</v>
      </c>
      <c r="Q10" s="25">
        <f t="shared" si="13"/>
        <v>4.3202081805098151</v>
      </c>
      <c r="R10" s="25">
        <f t="shared" si="14"/>
        <v>2.1601040902549076</v>
      </c>
      <c r="S10" s="25">
        <f t="shared" si="15"/>
        <v>7.1408748505495279</v>
      </c>
      <c r="T10" s="25">
        <f t="shared" si="16"/>
        <v>3.5704374252747639</v>
      </c>
      <c r="U10" s="14"/>
      <c r="V10" s="23">
        <f t="shared" si="17"/>
        <v>129</v>
      </c>
      <c r="W10" s="24">
        <f t="shared" si="18"/>
        <v>3.2766000000000002</v>
      </c>
      <c r="X10" s="25">
        <f t="shared" si="19"/>
        <v>5.6542428833187648</v>
      </c>
      <c r="Y10" s="25">
        <f t="shared" si="20"/>
        <v>2.8271214416593824</v>
      </c>
      <c r="Z10" s="20">
        <f t="shared" si="21"/>
        <v>9.3459016596799636</v>
      </c>
      <c r="AA10" s="25">
        <f t="shared" si="22"/>
        <v>4.6729508298399818</v>
      </c>
      <c r="AD10" s="12" t="s">
        <v>14</v>
      </c>
      <c r="AE10" s="12">
        <v>0.72499999999999998</v>
      </c>
      <c r="AF10" s="12"/>
    </row>
    <row r="11" spans="1:32" ht="19.5" customHeight="1" x14ac:dyDescent="0.3">
      <c r="A11" s="2">
        <v>10</v>
      </c>
      <c r="B11" s="21">
        <f t="shared" si="2"/>
        <v>0.254</v>
      </c>
      <c r="C11" s="22">
        <f t="shared" si="3"/>
        <v>0.88551703466183762</v>
      </c>
      <c r="D11" s="22">
        <f t="shared" si="4"/>
        <v>0.44275851733091881</v>
      </c>
      <c r="E11" s="22">
        <f t="shared" si="5"/>
        <v>1.4636716700544994</v>
      </c>
      <c r="F11" s="22">
        <f t="shared" si="6"/>
        <v>0.73183583502724969</v>
      </c>
      <c r="G11" s="14"/>
      <c r="H11" s="2">
        <f t="shared" si="7"/>
        <v>50</v>
      </c>
      <c r="I11" s="21">
        <f t="shared" si="8"/>
        <v>1.27</v>
      </c>
      <c r="J11" s="22">
        <f t="shared" si="0"/>
        <v>2.8441347802579147</v>
      </c>
      <c r="K11" s="22">
        <f t="shared" si="9"/>
        <v>1.4220673901289573</v>
      </c>
      <c r="L11" s="22">
        <f t="shared" si="1"/>
        <v>4.7010721880352264</v>
      </c>
      <c r="M11" s="22">
        <f t="shared" si="10"/>
        <v>2.3505360940176132</v>
      </c>
      <c r="N11" s="14"/>
      <c r="O11" s="2">
        <f t="shared" si="11"/>
        <v>90</v>
      </c>
      <c r="P11" s="21">
        <f t="shared" si="12"/>
        <v>2.286</v>
      </c>
      <c r="Q11" s="22">
        <f t="shared" si="13"/>
        <v>4.3553467748314567</v>
      </c>
      <c r="R11" s="22">
        <f t="shared" si="14"/>
        <v>2.1776733874157284</v>
      </c>
      <c r="S11" s="22">
        <f t="shared" si="15"/>
        <v>7.1989554554627535</v>
      </c>
      <c r="T11" s="22">
        <f t="shared" si="16"/>
        <v>3.5994777277313768</v>
      </c>
      <c r="U11" s="14"/>
      <c r="V11" s="2">
        <f t="shared" si="17"/>
        <v>130</v>
      </c>
      <c r="W11" s="21">
        <f t="shared" si="18"/>
        <v>3.302</v>
      </c>
      <c r="X11" s="22">
        <f t="shared" si="19"/>
        <v>5.685986844450281</v>
      </c>
      <c r="Y11" s="22">
        <f t="shared" si="20"/>
        <v>2.8429934222251405</v>
      </c>
      <c r="Z11" s="22">
        <f t="shared" si="21"/>
        <v>9.3983712732331917</v>
      </c>
      <c r="AA11" s="22">
        <f t="shared" si="22"/>
        <v>4.6991856366165958</v>
      </c>
    </row>
    <row r="12" spans="1:32" ht="19.5" customHeight="1" x14ac:dyDescent="0.3">
      <c r="A12" s="23">
        <v>11</v>
      </c>
      <c r="B12" s="24">
        <f t="shared" si="2"/>
        <v>0.27940000000000004</v>
      </c>
      <c r="C12" s="20">
        <f t="shared" si="3"/>
        <v>0.94886978347531603</v>
      </c>
      <c r="D12" s="20">
        <f t="shared" si="4"/>
        <v>0.47443489173765802</v>
      </c>
      <c r="E12" s="20">
        <f t="shared" si="5"/>
        <v>1.5683874688801858</v>
      </c>
      <c r="F12" s="20">
        <f t="shared" si="6"/>
        <v>0.78419373444009288</v>
      </c>
      <c r="G12" s="14"/>
      <c r="H12" s="23">
        <f t="shared" si="7"/>
        <v>51</v>
      </c>
      <c r="I12" s="24">
        <f t="shared" si="8"/>
        <v>1.2953999999999999</v>
      </c>
      <c r="J12" s="25">
        <f t="shared" si="0"/>
        <v>2.8852622778575361</v>
      </c>
      <c r="K12" s="25">
        <f t="shared" si="9"/>
        <v>1.442631138928768</v>
      </c>
      <c r="L12" s="25">
        <f t="shared" si="1"/>
        <v>4.7690518549874117</v>
      </c>
      <c r="M12" s="25">
        <f t="shared" si="10"/>
        <v>2.3845259274937058</v>
      </c>
      <c r="N12" s="14"/>
      <c r="O12" s="23">
        <f t="shared" si="11"/>
        <v>91</v>
      </c>
      <c r="P12" s="24">
        <f t="shared" si="12"/>
        <v>2.3114000000000003</v>
      </c>
      <c r="Q12" s="25">
        <f t="shared" si="13"/>
        <v>4.3903781625879441</v>
      </c>
      <c r="R12" s="25">
        <f t="shared" si="14"/>
        <v>2.1951890812939721</v>
      </c>
      <c r="S12" s="25">
        <f t="shared" si="15"/>
        <v>7.2568588585762175</v>
      </c>
      <c r="T12" s="25">
        <f t="shared" si="16"/>
        <v>3.6284294292881087</v>
      </c>
      <c r="U12" s="14"/>
      <c r="V12" s="23">
        <f t="shared" si="17"/>
        <v>131</v>
      </c>
      <c r="W12" s="24">
        <f t="shared" si="18"/>
        <v>3.3273999999999999</v>
      </c>
      <c r="X12" s="25">
        <f t="shared" si="19"/>
        <v>5.717663725117772</v>
      </c>
      <c r="Y12" s="25">
        <f t="shared" si="20"/>
        <v>2.858831862558886</v>
      </c>
      <c r="Z12" s="20">
        <f t="shared" si="21"/>
        <v>9.4507300094447597</v>
      </c>
      <c r="AA12" s="25">
        <f t="shared" si="22"/>
        <v>4.7253650047223799</v>
      </c>
      <c r="AD12" s="29" t="s">
        <v>18</v>
      </c>
      <c r="AE12" s="29"/>
      <c r="AF12" s="29"/>
    </row>
    <row r="13" spans="1:32" ht="19.5" customHeight="1" x14ac:dyDescent="0.3">
      <c r="A13" s="2">
        <v>12</v>
      </c>
      <c r="B13" s="21">
        <f t="shared" si="2"/>
        <v>0.30480000000000002</v>
      </c>
      <c r="C13" s="22">
        <f t="shared" si="3"/>
        <v>1.0106559182395869</v>
      </c>
      <c r="D13" s="22">
        <f t="shared" si="4"/>
        <v>0.50532795911979345</v>
      </c>
      <c r="E13" s="22">
        <f t="shared" si="5"/>
        <v>1.6705138103470869</v>
      </c>
      <c r="F13" s="22">
        <f t="shared" si="6"/>
        <v>0.83525690517354345</v>
      </c>
      <c r="G13" s="14"/>
      <c r="H13" s="2">
        <f t="shared" si="7"/>
        <v>52</v>
      </c>
      <c r="I13" s="21">
        <f t="shared" si="8"/>
        <v>1.3208000000000002</v>
      </c>
      <c r="J13" s="22">
        <f t="shared" si="0"/>
        <v>2.9261685902838104</v>
      </c>
      <c r="K13" s="22">
        <f t="shared" si="9"/>
        <v>1.4630842951419052</v>
      </c>
      <c r="L13" s="22">
        <f t="shared" si="1"/>
        <v>4.8366659248258319</v>
      </c>
      <c r="M13" s="22">
        <f t="shared" si="10"/>
        <v>2.418332962412916</v>
      </c>
      <c r="N13" s="14"/>
      <c r="O13" s="2">
        <f t="shared" si="11"/>
        <v>92</v>
      </c>
      <c r="P13" s="21">
        <f t="shared" si="12"/>
        <v>2.3368000000000002</v>
      </c>
      <c r="Q13" s="22">
        <f t="shared" si="13"/>
        <v>4.4253038436425616</v>
      </c>
      <c r="R13" s="22">
        <f t="shared" si="14"/>
        <v>2.2126519218212808</v>
      </c>
      <c r="S13" s="22">
        <f t="shared" si="15"/>
        <v>7.3145875390149007</v>
      </c>
      <c r="T13" s="22">
        <f t="shared" si="16"/>
        <v>3.6572937695074503</v>
      </c>
      <c r="U13" s="14"/>
      <c r="V13" s="2">
        <f t="shared" si="17"/>
        <v>132</v>
      </c>
      <c r="W13" s="21">
        <f t="shared" si="18"/>
        <v>3.3528000000000002</v>
      </c>
      <c r="X13" s="22">
        <f t="shared" si="19"/>
        <v>5.7492741775315288</v>
      </c>
      <c r="Y13" s="22">
        <f t="shared" si="20"/>
        <v>2.8746370887657644</v>
      </c>
      <c r="Z13" s="22">
        <f t="shared" si="21"/>
        <v>9.5029789463534513</v>
      </c>
      <c r="AA13" s="22">
        <f t="shared" si="22"/>
        <v>4.7514894731767257</v>
      </c>
      <c r="AD13" s="12" t="s">
        <v>12</v>
      </c>
      <c r="AE13" s="12">
        <v>2.4E-2</v>
      </c>
      <c r="AF13" s="12"/>
    </row>
    <row r="14" spans="1:32" ht="19.5" customHeight="1" x14ac:dyDescent="0.3">
      <c r="A14" s="23">
        <v>13</v>
      </c>
      <c r="B14" s="24">
        <f t="shared" si="2"/>
        <v>0.33020000000000005</v>
      </c>
      <c r="C14" s="20">
        <f t="shared" si="3"/>
        <v>1.0710403942399753</v>
      </c>
      <c r="D14" s="20">
        <f t="shared" si="4"/>
        <v>0.53552019711998766</v>
      </c>
      <c r="E14" s="20">
        <f t="shared" si="5"/>
        <v>1.7703233491512798</v>
      </c>
      <c r="F14" s="20">
        <f t="shared" si="6"/>
        <v>0.88516167457563988</v>
      </c>
      <c r="G14" s="14"/>
      <c r="H14" s="23">
        <f t="shared" si="7"/>
        <v>53</v>
      </c>
      <c r="I14" s="24">
        <f t="shared" si="8"/>
        <v>1.3462000000000001</v>
      </c>
      <c r="J14" s="25">
        <f t="shared" si="0"/>
        <v>2.966859127183449</v>
      </c>
      <c r="K14" s="25">
        <f t="shared" si="9"/>
        <v>1.4834295635917245</v>
      </c>
      <c r="L14" s="25">
        <f t="shared" si="1"/>
        <v>4.903923339158978</v>
      </c>
      <c r="M14" s="25">
        <f t="shared" si="10"/>
        <v>2.451961669579489</v>
      </c>
      <c r="N14" s="14"/>
      <c r="O14" s="23">
        <f t="shared" si="11"/>
        <v>93</v>
      </c>
      <c r="P14" s="24">
        <f t="shared" si="12"/>
        <v>2.3622000000000001</v>
      </c>
      <c r="Q14" s="25">
        <f t="shared" si="13"/>
        <v>4.4601252808228677</v>
      </c>
      <c r="R14" s="25">
        <f t="shared" si="14"/>
        <v>2.2300626404114339</v>
      </c>
      <c r="S14" s="25">
        <f t="shared" si="15"/>
        <v>7.3721439146874053</v>
      </c>
      <c r="T14" s="25">
        <f t="shared" si="16"/>
        <v>3.6860719573437026</v>
      </c>
      <c r="U14" s="14"/>
      <c r="V14" s="23">
        <f t="shared" si="17"/>
        <v>133</v>
      </c>
      <c r="W14" s="24">
        <f t="shared" si="18"/>
        <v>3.3782000000000001</v>
      </c>
      <c r="X14" s="25">
        <f t="shared" si="19"/>
        <v>5.7808188426724794</v>
      </c>
      <c r="Y14" s="25">
        <f t="shared" si="20"/>
        <v>2.8904094213362397</v>
      </c>
      <c r="Z14" s="20">
        <f t="shared" si="21"/>
        <v>9.5551191434370679</v>
      </c>
      <c r="AA14" s="25">
        <f t="shared" si="22"/>
        <v>4.777559571718534</v>
      </c>
      <c r="AD14" s="12" t="s">
        <v>13</v>
      </c>
      <c r="AE14" s="12">
        <v>0.44</v>
      </c>
      <c r="AF14" s="12"/>
    </row>
    <row r="15" spans="1:32" ht="19.5" customHeight="1" x14ac:dyDescent="0.3">
      <c r="A15" s="2">
        <v>14</v>
      </c>
      <c r="B15" s="21">
        <f t="shared" si="2"/>
        <v>0.35560000000000003</v>
      </c>
      <c r="C15" s="22">
        <f t="shared" si="3"/>
        <v>1.1301595155250792</v>
      </c>
      <c r="D15" s="22">
        <f t="shared" si="4"/>
        <v>0.5650797577625396</v>
      </c>
      <c r="E15" s="22">
        <f t="shared" si="5"/>
        <v>1.8680413823414226</v>
      </c>
      <c r="F15" s="22">
        <f t="shared" si="6"/>
        <v>0.93402069117071129</v>
      </c>
      <c r="G15" s="14"/>
      <c r="H15" s="2">
        <f t="shared" si="7"/>
        <v>54</v>
      </c>
      <c r="I15" s="21">
        <f t="shared" si="8"/>
        <v>1.3715999999999999</v>
      </c>
      <c r="J15" s="22">
        <f t="shared" si="0"/>
        <v>3.0073390665580142</v>
      </c>
      <c r="K15" s="22">
        <f t="shared" si="9"/>
        <v>1.5036695332790071</v>
      </c>
      <c r="L15" s="22">
        <f t="shared" si="1"/>
        <v>4.9708326567089225</v>
      </c>
      <c r="M15" s="22">
        <f t="shared" si="10"/>
        <v>2.4854163283544612</v>
      </c>
      <c r="N15" s="14"/>
      <c r="O15" s="2">
        <f t="shared" si="11"/>
        <v>94</v>
      </c>
      <c r="P15" s="21">
        <f t="shared" si="12"/>
        <v>2.3875999999999999</v>
      </c>
      <c r="Q15" s="22">
        <f t="shared" si="13"/>
        <v>4.494843901223053</v>
      </c>
      <c r="R15" s="22">
        <f t="shared" si="14"/>
        <v>2.2474219506115265</v>
      </c>
      <c r="S15" s="22">
        <f t="shared" si="15"/>
        <v>7.4295303444386223</v>
      </c>
      <c r="T15" s="22">
        <f t="shared" si="16"/>
        <v>3.7147651722193111</v>
      </c>
      <c r="U15" s="14"/>
      <c r="V15" s="2">
        <f t="shared" si="17"/>
        <v>134</v>
      </c>
      <c r="W15" s="21">
        <f t="shared" si="18"/>
        <v>3.4036</v>
      </c>
      <c r="X15" s="22">
        <f t="shared" si="19"/>
        <v>5.8122983505684385</v>
      </c>
      <c r="Y15" s="22">
        <f t="shared" si="20"/>
        <v>2.9061491752842192</v>
      </c>
      <c r="Z15" s="22">
        <f t="shared" si="21"/>
        <v>9.6071516420689722</v>
      </c>
      <c r="AA15" s="22">
        <f t="shared" si="22"/>
        <v>4.8035758210344861</v>
      </c>
      <c r="AD15" s="12" t="s">
        <v>14</v>
      </c>
      <c r="AE15" s="12">
        <v>0.72499999999999998</v>
      </c>
      <c r="AF15" s="12"/>
    </row>
    <row r="16" spans="1:32" ht="19.5" customHeight="1" x14ac:dyDescent="0.3">
      <c r="A16" s="23">
        <v>15</v>
      </c>
      <c r="B16" s="24">
        <f t="shared" si="2"/>
        <v>0.38100000000000001</v>
      </c>
      <c r="C16" s="20">
        <f t="shared" si="3"/>
        <v>1.1881275954743646</v>
      </c>
      <c r="D16" s="20">
        <f t="shared" si="4"/>
        <v>0.59406379773718232</v>
      </c>
      <c r="E16" s="20">
        <f t="shared" si="5"/>
        <v>1.9638568585751741</v>
      </c>
      <c r="F16" s="20">
        <f t="shared" si="6"/>
        <v>0.98192842928758706</v>
      </c>
      <c r="G16" s="14"/>
      <c r="H16" s="23">
        <f t="shared" si="7"/>
        <v>55</v>
      </c>
      <c r="I16" s="24">
        <f t="shared" si="8"/>
        <v>1.3969999999999998</v>
      </c>
      <c r="J16" s="25">
        <f t="shared" si="0"/>
        <v>3.0476133687801172</v>
      </c>
      <c r="K16" s="25">
        <f t="shared" si="9"/>
        <v>1.5238066843900586</v>
      </c>
      <c r="L16" s="25">
        <f t="shared" si="1"/>
        <v>5.0374020764787124</v>
      </c>
      <c r="M16" s="25">
        <f t="shared" si="10"/>
        <v>2.5187010382393562</v>
      </c>
      <c r="N16" s="14"/>
      <c r="O16" s="23">
        <f t="shared" si="11"/>
        <v>95</v>
      </c>
      <c r="P16" s="24">
        <f t="shared" si="12"/>
        <v>2.4130000000000003</v>
      </c>
      <c r="Q16" s="25">
        <f t="shared" si="13"/>
        <v>4.5294610974471947</v>
      </c>
      <c r="R16" s="25">
        <f t="shared" si="14"/>
        <v>2.2647305487235974</v>
      </c>
      <c r="S16" s="25">
        <f t="shared" si="15"/>
        <v>7.4867491301047124</v>
      </c>
      <c r="T16" s="25">
        <f t="shared" si="16"/>
        <v>3.7433745650523562</v>
      </c>
      <c r="U16" s="14"/>
      <c r="V16" s="23">
        <f t="shared" si="17"/>
        <v>135</v>
      </c>
      <c r="W16" s="24">
        <f t="shared" si="18"/>
        <v>3.4289999999999998</v>
      </c>
      <c r="X16" s="25">
        <f t="shared" si="19"/>
        <v>5.8437133205615295</v>
      </c>
      <c r="Y16" s="25">
        <f t="shared" si="20"/>
        <v>2.9218566602807647</v>
      </c>
      <c r="Z16" s="20">
        <f t="shared" si="21"/>
        <v>9.659077465960161</v>
      </c>
      <c r="AA16" s="25">
        <f t="shared" si="22"/>
        <v>4.8295387329800805</v>
      </c>
    </row>
    <row r="17" spans="1:32" ht="19.5" customHeight="1" x14ac:dyDescent="0.3">
      <c r="A17" s="2">
        <v>16</v>
      </c>
      <c r="B17" s="21">
        <f t="shared" si="2"/>
        <v>0.40639999999999998</v>
      </c>
      <c r="C17" s="22">
        <f t="shared" si="3"/>
        <v>1.2450417289648059</v>
      </c>
      <c r="D17" s="22">
        <f t="shared" si="4"/>
        <v>0.62252086448240296</v>
      </c>
      <c r="E17" s="22">
        <f t="shared" si="5"/>
        <v>2.0579302660364669</v>
      </c>
      <c r="F17" s="22">
        <f t="shared" si="6"/>
        <v>1.0289651330182334</v>
      </c>
      <c r="G17" s="14"/>
      <c r="H17" s="2">
        <f t="shared" si="7"/>
        <v>56</v>
      </c>
      <c r="I17" s="21">
        <f t="shared" si="8"/>
        <v>1.4224000000000001</v>
      </c>
      <c r="J17" s="22">
        <f t="shared" si="0"/>
        <v>3.0876867895226052</v>
      </c>
      <c r="K17" s="22">
        <f t="shared" si="9"/>
        <v>1.5438433947613026</v>
      </c>
      <c r="L17" s="22">
        <f t="shared" si="1"/>
        <v>5.103639459123027</v>
      </c>
      <c r="M17" s="22">
        <f t="shared" si="10"/>
        <v>2.5518197295615135</v>
      </c>
      <c r="N17" s="14"/>
      <c r="O17" s="2">
        <f t="shared" si="11"/>
        <v>96</v>
      </c>
      <c r="P17" s="21">
        <f t="shared" si="12"/>
        <v>2.4384000000000001</v>
      </c>
      <c r="Q17" s="22">
        <f t="shared" si="13"/>
        <v>4.5639782287965946</v>
      </c>
      <c r="R17" s="22">
        <f t="shared" si="14"/>
        <v>2.2819891143982973</v>
      </c>
      <c r="S17" s="22">
        <f t="shared" si="15"/>
        <v>7.5438025184756858</v>
      </c>
      <c r="T17" s="22">
        <f t="shared" si="16"/>
        <v>3.7719012592378429</v>
      </c>
      <c r="U17" s="14"/>
      <c r="V17" s="2">
        <f t="shared" si="17"/>
        <v>136</v>
      </c>
      <c r="W17" s="21">
        <f t="shared" si="18"/>
        <v>3.4544000000000001</v>
      </c>
      <c r="X17" s="22">
        <f t="shared" si="19"/>
        <v>5.87506436156717</v>
      </c>
      <c r="Y17" s="22">
        <f t="shared" si="20"/>
        <v>2.937532180783585</v>
      </c>
      <c r="Z17" s="22">
        <f t="shared" si="21"/>
        <v>9.7108976215873213</v>
      </c>
      <c r="AA17" s="22">
        <f t="shared" si="22"/>
        <v>4.8554488107936606</v>
      </c>
      <c r="AD17" s="12" t="s">
        <v>15</v>
      </c>
      <c r="AE17" s="12">
        <v>10</v>
      </c>
      <c r="AF17" s="12" t="s">
        <v>16</v>
      </c>
    </row>
    <row r="18" spans="1:32" ht="19.5" customHeight="1" x14ac:dyDescent="0.3">
      <c r="A18" s="23">
        <v>17</v>
      </c>
      <c r="B18" s="24">
        <f t="shared" si="2"/>
        <v>0.43180000000000002</v>
      </c>
      <c r="C18" s="20">
        <f t="shared" si="3"/>
        <v>1.3009852960280124</v>
      </c>
      <c r="D18" s="20">
        <f t="shared" si="4"/>
        <v>0.65049264801400619</v>
      </c>
      <c r="E18" s="20">
        <f t="shared" si="5"/>
        <v>2.1503994236326029</v>
      </c>
      <c r="F18" s="20">
        <f t="shared" si="6"/>
        <v>1.0751997118163015</v>
      </c>
      <c r="G18" s="14"/>
      <c r="H18" s="23">
        <f t="shared" si="7"/>
        <v>57</v>
      </c>
      <c r="I18" s="24">
        <f t="shared" si="8"/>
        <v>1.4478</v>
      </c>
      <c r="J18" s="25">
        <f t="shared" si="0"/>
        <v>3.1275638917029296</v>
      </c>
      <c r="K18" s="25">
        <f t="shared" si="9"/>
        <v>1.5637819458514648</v>
      </c>
      <c r="L18" s="25">
        <f t="shared" si="1"/>
        <v>5.1695523466910203</v>
      </c>
      <c r="M18" s="25">
        <f t="shared" si="10"/>
        <v>2.5847761733455101</v>
      </c>
      <c r="N18" s="14"/>
      <c r="O18" s="23">
        <f t="shared" si="11"/>
        <v>97</v>
      </c>
      <c r="P18" s="24">
        <f t="shared" si="12"/>
        <v>2.4638</v>
      </c>
      <c r="Q18" s="25">
        <f t="shared" si="13"/>
        <v>4.5983966224043886</v>
      </c>
      <c r="R18" s="25">
        <f t="shared" si="14"/>
        <v>2.2991983112021943</v>
      </c>
      <c r="S18" s="25">
        <f t="shared" si="15"/>
        <v>7.6006927031707177</v>
      </c>
      <c r="T18" s="25">
        <f t="shared" si="16"/>
        <v>3.8003463515853588</v>
      </c>
      <c r="U18" s="14"/>
      <c r="V18" s="23">
        <f t="shared" si="17"/>
        <v>137</v>
      </c>
      <c r="W18" s="24">
        <f t="shared" si="18"/>
        <v>3.4798</v>
      </c>
      <c r="X18" s="25">
        <f t="shared" si="19"/>
        <v>5.906352072324899</v>
      </c>
      <c r="Y18" s="25">
        <f t="shared" si="20"/>
        <v>2.9531760361624495</v>
      </c>
      <c r="Z18" s="20">
        <f t="shared" si="21"/>
        <v>9.7626130986074049</v>
      </c>
      <c r="AA18" s="25">
        <f t="shared" si="22"/>
        <v>4.8813065493037024</v>
      </c>
    </row>
    <row r="19" spans="1:32" ht="19.5" customHeight="1" x14ac:dyDescent="0.3">
      <c r="A19" s="2">
        <v>18</v>
      </c>
      <c r="B19" s="21">
        <f t="shared" si="2"/>
        <v>0.4572</v>
      </c>
      <c r="C19" s="22">
        <f t="shared" si="3"/>
        <v>1.3560305888960051</v>
      </c>
      <c r="D19" s="22">
        <f t="shared" si="4"/>
        <v>0.67801529444800257</v>
      </c>
      <c r="E19" s="22">
        <f t="shared" si="5"/>
        <v>2.2413838232398939</v>
      </c>
      <c r="F19" s="22">
        <f t="shared" si="6"/>
        <v>1.120691911619947</v>
      </c>
      <c r="G19" s="14"/>
      <c r="H19" s="2">
        <f t="shared" si="7"/>
        <v>58</v>
      </c>
      <c r="I19" s="21">
        <f t="shared" si="8"/>
        <v>1.4731999999999998</v>
      </c>
      <c r="J19" s="22">
        <f t="shared" si="0"/>
        <v>3.1672490565336164</v>
      </c>
      <c r="K19" s="22">
        <f t="shared" si="9"/>
        <v>1.5836245282668082</v>
      </c>
      <c r="L19" s="22">
        <f t="shared" si="1"/>
        <v>5.235147980891667</v>
      </c>
      <c r="M19" s="22">
        <f t="shared" si="10"/>
        <v>2.6175739904458335</v>
      </c>
      <c r="N19" s="14"/>
      <c r="O19" s="2">
        <f t="shared" si="11"/>
        <v>98</v>
      </c>
      <c r="P19" s="21">
        <f t="shared" si="12"/>
        <v>2.4892000000000003</v>
      </c>
      <c r="Q19" s="22">
        <f t="shared" si="13"/>
        <v>4.6327175743201154</v>
      </c>
      <c r="R19" s="22">
        <f t="shared" si="14"/>
        <v>2.3163587871600577</v>
      </c>
      <c r="S19" s="22">
        <f t="shared" si="15"/>
        <v>7.6574218264309328</v>
      </c>
      <c r="T19" s="22">
        <f t="shared" si="16"/>
        <v>3.8287109132154664</v>
      </c>
      <c r="U19" s="14"/>
      <c r="V19" s="2">
        <f t="shared" si="17"/>
        <v>138</v>
      </c>
      <c r="W19" s="21">
        <f t="shared" si="18"/>
        <v>3.5051999999999999</v>
      </c>
      <c r="X19" s="22">
        <f t="shared" si="19"/>
        <v>5.9375770416414015</v>
      </c>
      <c r="Y19" s="22">
        <f t="shared" si="20"/>
        <v>2.9687885208207008</v>
      </c>
      <c r="Z19" s="22">
        <f t="shared" si="21"/>
        <v>9.8142248702593591</v>
      </c>
      <c r="AA19" s="22">
        <f t="shared" si="22"/>
        <v>4.9071124351296795</v>
      </c>
    </row>
    <row r="20" spans="1:32" ht="19.5" customHeight="1" x14ac:dyDescent="0.3">
      <c r="A20" s="23">
        <v>19</v>
      </c>
      <c r="B20" s="24">
        <f t="shared" si="2"/>
        <v>0.48259999999999997</v>
      </c>
      <c r="C20" s="20">
        <f t="shared" si="3"/>
        <v>1.4102408182160295</v>
      </c>
      <c r="D20" s="20">
        <f t="shared" si="4"/>
        <v>0.70512040910801477</v>
      </c>
      <c r="E20" s="20">
        <f t="shared" si="5"/>
        <v>2.3309879457773874</v>
      </c>
      <c r="F20" s="20">
        <f t="shared" si="6"/>
        <v>1.1654939728886937</v>
      </c>
      <c r="G20" s="14"/>
      <c r="H20" s="23">
        <f t="shared" si="7"/>
        <v>59</v>
      </c>
      <c r="I20" s="24">
        <f t="shared" si="8"/>
        <v>1.4986000000000002</v>
      </c>
      <c r="J20" s="25">
        <f t="shared" si="0"/>
        <v>3.2067464937599715</v>
      </c>
      <c r="K20" s="25">
        <f t="shared" si="9"/>
        <v>1.6033732468799857</v>
      </c>
      <c r="L20" s="25">
        <f t="shared" si="1"/>
        <v>5.3004333200156646</v>
      </c>
      <c r="M20" s="25">
        <f t="shared" si="10"/>
        <v>2.6502166600078323</v>
      </c>
      <c r="N20" s="14"/>
      <c r="O20" s="23">
        <f t="shared" si="11"/>
        <v>99</v>
      </c>
      <c r="P20" s="24">
        <f t="shared" si="12"/>
        <v>2.5146000000000002</v>
      </c>
      <c r="Q20" s="25">
        <f t="shared" si="13"/>
        <v>4.6669423505471324</v>
      </c>
      <c r="R20" s="25">
        <f t="shared" si="14"/>
        <v>2.3334711752735662</v>
      </c>
      <c r="S20" s="25">
        <f t="shared" si="15"/>
        <v>7.7139919808340789</v>
      </c>
      <c r="T20" s="25">
        <f t="shared" si="16"/>
        <v>3.8569959904170394</v>
      </c>
      <c r="U20" s="14"/>
      <c r="V20" s="23">
        <f t="shared" si="17"/>
        <v>139</v>
      </c>
      <c r="W20" s="24">
        <f t="shared" si="18"/>
        <v>3.5306000000000002</v>
      </c>
      <c r="X20" s="25">
        <f t="shared" si="19"/>
        <v>5.9687398486260062</v>
      </c>
      <c r="Y20" s="25">
        <f t="shared" si="20"/>
        <v>2.9843699243130031</v>
      </c>
      <c r="Z20" s="20">
        <f t="shared" si="21"/>
        <v>9.865733893753367</v>
      </c>
      <c r="AA20" s="25">
        <f t="shared" si="22"/>
        <v>4.9328669468766835</v>
      </c>
    </row>
    <row r="21" spans="1:32" ht="19.5" customHeight="1" x14ac:dyDescent="0.3">
      <c r="A21" s="2">
        <v>20</v>
      </c>
      <c r="B21" s="21">
        <f t="shared" si="2"/>
        <v>0.50800000000000001</v>
      </c>
      <c r="C21" s="22">
        <f t="shared" si="3"/>
        <v>1.4636716700544994</v>
      </c>
      <c r="D21" s="22">
        <f t="shared" si="4"/>
        <v>0.73183583502724969</v>
      </c>
      <c r="E21" s="22">
        <f t="shared" si="5"/>
        <v>2.4193038347796958</v>
      </c>
      <c r="F21" s="22">
        <f t="shared" si="6"/>
        <v>1.2096519173898479</v>
      </c>
      <c r="G21" s="14"/>
      <c r="H21" s="2">
        <f t="shared" si="7"/>
        <v>60</v>
      </c>
      <c r="I21" s="21">
        <f t="shared" si="8"/>
        <v>1.524</v>
      </c>
      <c r="J21" s="22">
        <f t="shared" si="0"/>
        <v>3.246060251157568</v>
      </c>
      <c r="K21" s="22">
        <f t="shared" si="9"/>
        <v>1.623030125578784</v>
      </c>
      <c r="L21" s="22">
        <f t="shared" si="1"/>
        <v>5.3654150546338233</v>
      </c>
      <c r="M21" s="22">
        <f t="shared" si="10"/>
        <v>2.6827075273169116</v>
      </c>
      <c r="N21" s="14"/>
      <c r="O21" s="2">
        <f t="shared" si="11"/>
        <v>100</v>
      </c>
      <c r="P21" s="21">
        <f t="shared" si="12"/>
        <v>2.54</v>
      </c>
      <c r="Q21" s="22">
        <f t="shared" si="13"/>
        <v>4.7010721880352264</v>
      </c>
      <c r="R21" s="22">
        <f t="shared" si="14"/>
        <v>2.3505360940176132</v>
      </c>
      <c r="S21" s="22">
        <f t="shared" si="15"/>
        <v>7.7704052109352562</v>
      </c>
      <c r="T21" s="22">
        <f t="shared" si="16"/>
        <v>3.8852026054676281</v>
      </c>
      <c r="U21" s="14"/>
      <c r="V21" s="2">
        <f t="shared" si="17"/>
        <v>140</v>
      </c>
      <c r="W21" s="21">
        <f t="shared" si="18"/>
        <v>3.556</v>
      </c>
      <c r="X21" s="22">
        <f t="shared" si="19"/>
        <v>5.9998410629189483</v>
      </c>
      <c r="Y21" s="22">
        <f t="shared" si="20"/>
        <v>2.9999205314594741</v>
      </c>
      <c r="Z21" s="22">
        <f t="shared" si="21"/>
        <v>9.9171411106481369</v>
      </c>
      <c r="AA21" s="22">
        <f t="shared" si="22"/>
        <v>4.9585705553240684</v>
      </c>
    </row>
    <row r="22" spans="1:32" ht="19.5" customHeight="1" x14ac:dyDescent="0.3">
      <c r="A22" s="23">
        <v>21</v>
      </c>
      <c r="B22" s="24">
        <v>0.53339999999999999</v>
      </c>
      <c r="C22" s="20">
        <f t="shared" si="3"/>
        <v>1.516372531665712</v>
      </c>
      <c r="D22" s="20">
        <f t="shared" si="4"/>
        <v>0.75818626583285598</v>
      </c>
      <c r="E22" s="20">
        <f t="shared" si="5"/>
        <v>2.506413122470871</v>
      </c>
      <c r="F22" s="20">
        <f t="shared" si="6"/>
        <v>1.2532065612354355</v>
      </c>
      <c r="G22" s="14"/>
      <c r="H22" s="23">
        <f t="shared" ref="H22:H41" si="23">A22+40</f>
        <v>61</v>
      </c>
      <c r="I22" s="24">
        <f t="shared" si="8"/>
        <v>1.5493999999999999</v>
      </c>
      <c r="J22" s="25">
        <f t="shared" si="0"/>
        <v>3.2851942233543978</v>
      </c>
      <c r="K22" s="25">
        <f t="shared" si="9"/>
        <v>1.6425971116771989</v>
      </c>
      <c r="L22" s="25">
        <f t="shared" si="1"/>
        <v>5.4300996221792408</v>
      </c>
      <c r="M22" s="25">
        <f t="shared" si="10"/>
        <v>2.7150498110896204</v>
      </c>
      <c r="N22" s="14"/>
      <c r="O22" s="23">
        <f t="shared" si="11"/>
        <v>101</v>
      </c>
      <c r="P22" s="24">
        <f t="shared" si="12"/>
        <v>2.5654000000000003</v>
      </c>
      <c r="Q22" s="25">
        <f t="shared" si="13"/>
        <v>4.7351082956308952</v>
      </c>
      <c r="R22" s="25">
        <f t="shared" si="14"/>
        <v>2.3675541478154476</v>
      </c>
      <c r="S22" s="25">
        <f t="shared" si="15"/>
        <v>7.8266635148376027</v>
      </c>
      <c r="T22" s="25">
        <f t="shared" si="16"/>
        <v>3.9133317574188013</v>
      </c>
      <c r="U22" s="14"/>
      <c r="V22" s="23">
        <f t="shared" si="17"/>
        <v>141</v>
      </c>
      <c r="W22" s="24">
        <f t="shared" si="18"/>
        <v>3.5813999999999999</v>
      </c>
      <c r="X22" s="25">
        <f t="shared" si="19"/>
        <v>6.0308812449126661</v>
      </c>
      <c r="Y22" s="25">
        <f t="shared" si="20"/>
        <v>3.015440622456333</v>
      </c>
      <c r="Z22" s="20">
        <f t="shared" si="21"/>
        <v>9.9684474472166826</v>
      </c>
      <c r="AA22" s="25">
        <f t="shared" si="22"/>
        <v>4.9842237236083413</v>
      </c>
    </row>
    <row r="23" spans="1:32" ht="19.5" customHeight="1" x14ac:dyDescent="0.3">
      <c r="A23" s="2">
        <v>22</v>
      </c>
      <c r="B23" s="21">
        <v>0.55880000000000007</v>
      </c>
      <c r="C23" s="22">
        <f t="shared" si="3"/>
        <v>1.5683874688801858</v>
      </c>
      <c r="D23" s="22">
        <f t="shared" si="4"/>
        <v>0.78419373444009288</v>
      </c>
      <c r="E23" s="22">
        <f t="shared" si="5"/>
        <v>2.5923886452902161</v>
      </c>
      <c r="F23" s="22">
        <f t="shared" si="6"/>
        <v>1.296194322645108</v>
      </c>
      <c r="G23" s="14"/>
      <c r="H23" s="2">
        <f t="shared" si="23"/>
        <v>62</v>
      </c>
      <c r="I23" s="21">
        <f t="shared" si="8"/>
        <v>1.5748</v>
      </c>
      <c r="J23" s="22">
        <f t="shared" si="0"/>
        <v>3.3241521600360615</v>
      </c>
      <c r="K23" s="22">
        <f t="shared" si="9"/>
        <v>1.6620760800180308</v>
      </c>
      <c r="L23" s="22">
        <f t="shared" si="1"/>
        <v>5.4944932205096277</v>
      </c>
      <c r="M23" s="22">
        <f t="shared" si="10"/>
        <v>2.7472466102548139</v>
      </c>
      <c r="N23" s="14"/>
      <c r="O23" s="2">
        <f t="shared" si="11"/>
        <v>102</v>
      </c>
      <c r="P23" s="21">
        <f t="shared" si="12"/>
        <v>2.5907999999999998</v>
      </c>
      <c r="Q23" s="22">
        <f t="shared" si="13"/>
        <v>4.7690518549874117</v>
      </c>
      <c r="R23" s="22">
        <f t="shared" si="14"/>
        <v>2.3845259274937058</v>
      </c>
      <c r="S23" s="22">
        <f t="shared" si="15"/>
        <v>7.8827688456965621</v>
      </c>
      <c r="T23" s="22">
        <f t="shared" si="16"/>
        <v>3.9413844228482811</v>
      </c>
      <c r="U23" s="14"/>
      <c r="V23" s="2">
        <f t="shared" si="17"/>
        <v>142</v>
      </c>
      <c r="W23" s="21">
        <f t="shared" si="18"/>
        <v>3.6068000000000002</v>
      </c>
      <c r="X23" s="22">
        <f t="shared" si="19"/>
        <v>6.0618609459664086</v>
      </c>
      <c r="Y23" s="22">
        <f t="shared" si="20"/>
        <v>3.0309304729832043</v>
      </c>
      <c r="Z23" s="22">
        <f t="shared" si="21"/>
        <v>10.019653814801057</v>
      </c>
      <c r="AA23" s="22">
        <f t="shared" si="22"/>
        <v>5.0098269074005284</v>
      </c>
    </row>
    <row r="24" spans="1:32" ht="19.5" customHeight="1" x14ac:dyDescent="0.3">
      <c r="A24" s="23">
        <v>23</v>
      </c>
      <c r="B24" s="24">
        <v>0.58420000000000005</v>
      </c>
      <c r="C24" s="20">
        <f t="shared" si="3"/>
        <v>1.6197560144225682</v>
      </c>
      <c r="D24" s="20">
        <f t="shared" si="4"/>
        <v>0.80987800721128411</v>
      </c>
      <c r="E24" s="20">
        <f t="shared" si="5"/>
        <v>2.6772957469034586</v>
      </c>
      <c r="F24" s="20">
        <f t="shared" si="6"/>
        <v>1.3386478734517293</v>
      </c>
      <c r="G24" s="14"/>
      <c r="H24" s="23">
        <f t="shared" si="23"/>
        <v>63</v>
      </c>
      <c r="I24" s="24">
        <f t="shared" si="8"/>
        <v>1.6002000000000001</v>
      </c>
      <c r="J24" s="25">
        <f t="shared" si="0"/>
        <v>3.3629376735862899</v>
      </c>
      <c r="K24" s="25">
        <f t="shared" si="9"/>
        <v>1.681468836793145</v>
      </c>
      <c r="L24" s="25">
        <f t="shared" si="1"/>
        <v>5.5586018205363441</v>
      </c>
      <c r="M24" s="25">
        <f t="shared" si="10"/>
        <v>2.7793009102681721</v>
      </c>
      <c r="N24" s="14"/>
      <c r="O24" s="23">
        <f t="shared" si="11"/>
        <v>103</v>
      </c>
      <c r="P24" s="24">
        <f t="shared" si="12"/>
        <v>2.6162000000000001</v>
      </c>
      <c r="Q24" s="25">
        <f t="shared" si="13"/>
        <v>4.8029040214368308</v>
      </c>
      <c r="R24" s="25">
        <f t="shared" si="14"/>
        <v>2.4014520107184154</v>
      </c>
      <c r="S24" s="25">
        <f t="shared" si="15"/>
        <v>7.938723113161223</v>
      </c>
      <c r="T24" s="25">
        <f t="shared" si="16"/>
        <v>3.9693615565806115</v>
      </c>
      <c r="U24" s="14"/>
      <c r="V24" s="23">
        <f t="shared" si="17"/>
        <v>143</v>
      </c>
      <c r="W24" s="24">
        <f t="shared" si="18"/>
        <v>3.6322000000000001</v>
      </c>
      <c r="X24" s="25">
        <f t="shared" si="19"/>
        <v>6.0927807086143515</v>
      </c>
      <c r="Y24" s="25">
        <f t="shared" si="20"/>
        <v>3.0463903543071758</v>
      </c>
      <c r="Z24" s="20">
        <f t="shared" si="21"/>
        <v>10.070761110156347</v>
      </c>
      <c r="AA24" s="25">
        <f t="shared" si="22"/>
        <v>5.0353805550781736</v>
      </c>
    </row>
    <row r="25" spans="1:32" ht="19.5" customHeight="1" x14ac:dyDescent="0.3">
      <c r="A25" s="2">
        <v>24</v>
      </c>
      <c r="B25" s="21">
        <v>0.60960000000000003</v>
      </c>
      <c r="C25" s="22">
        <f t="shared" si="3"/>
        <v>1.6705138103470869</v>
      </c>
      <c r="D25" s="22">
        <f t="shared" si="4"/>
        <v>0.83525690517354345</v>
      </c>
      <c r="E25" s="22">
        <f t="shared" si="5"/>
        <v>2.7611933400847097</v>
      </c>
      <c r="F25" s="22">
        <f t="shared" si="6"/>
        <v>1.3805966700423549</v>
      </c>
      <c r="G25" s="14"/>
      <c r="H25" s="2">
        <f t="shared" si="23"/>
        <v>64</v>
      </c>
      <c r="I25" s="21">
        <f t="shared" si="8"/>
        <v>1.6255999999999999</v>
      </c>
      <c r="J25" s="22">
        <f t="shared" si="0"/>
        <v>3.4015542462100399</v>
      </c>
      <c r="K25" s="22">
        <f t="shared" si="9"/>
        <v>1.7007771231050199</v>
      </c>
      <c r="L25" s="22">
        <f t="shared" si="1"/>
        <v>5.6224311779981946</v>
      </c>
      <c r="M25" s="22">
        <f t="shared" si="10"/>
        <v>2.8112155889990973</v>
      </c>
      <c r="N25" s="14"/>
      <c r="O25" s="2">
        <f t="shared" si="11"/>
        <v>104</v>
      </c>
      <c r="P25" s="21">
        <f t="shared" si="12"/>
        <v>2.6416000000000004</v>
      </c>
      <c r="Q25" s="22">
        <f t="shared" si="13"/>
        <v>4.8366659248258319</v>
      </c>
      <c r="R25" s="22">
        <f t="shared" si="14"/>
        <v>2.418332962412916</v>
      </c>
      <c r="S25" s="22">
        <f t="shared" si="15"/>
        <v>7.9945281847558842</v>
      </c>
      <c r="T25" s="22">
        <f t="shared" si="16"/>
        <v>3.9972640923779421</v>
      </c>
      <c r="U25" s="14"/>
      <c r="V25" s="2">
        <f t="shared" si="17"/>
        <v>144</v>
      </c>
      <c r="W25" s="21">
        <f t="shared" si="18"/>
        <v>3.6576</v>
      </c>
      <c r="X25" s="22">
        <f t="shared" si="19"/>
        <v>6.1236410667675445</v>
      </c>
      <c r="Y25" s="22">
        <f t="shared" si="20"/>
        <v>3.0618205333837722</v>
      </c>
      <c r="Z25" s="22">
        <f t="shared" si="21"/>
        <v>10.121770215784469</v>
      </c>
      <c r="AA25" s="22">
        <f t="shared" si="22"/>
        <v>5.0608851078922346</v>
      </c>
    </row>
    <row r="26" spans="1:32" ht="19.5" customHeight="1" x14ac:dyDescent="0.3">
      <c r="A26" s="23">
        <v>25</v>
      </c>
      <c r="B26" s="24">
        <v>0.63500000000000001</v>
      </c>
      <c r="C26" s="20">
        <f t="shared" si="3"/>
        <v>1.7206931365275444</v>
      </c>
      <c r="D26" s="20">
        <f t="shared" si="4"/>
        <v>0.8603465682637722</v>
      </c>
      <c r="E26" s="20">
        <f t="shared" si="5"/>
        <v>2.8441347802579147</v>
      </c>
      <c r="F26" s="20">
        <f t="shared" si="6"/>
        <v>1.4220673901289573</v>
      </c>
      <c r="G26" s="14"/>
      <c r="H26" s="23">
        <f t="shared" si="23"/>
        <v>65</v>
      </c>
      <c r="I26" s="24">
        <f t="shared" si="8"/>
        <v>1.651</v>
      </c>
      <c r="J26" s="25">
        <f t="shared" si="0"/>
        <v>3.4400052365817477</v>
      </c>
      <c r="K26" s="25">
        <f t="shared" si="9"/>
        <v>1.7200026182908739</v>
      </c>
      <c r="L26" s="25">
        <f t="shared" si="1"/>
        <v>5.685986844450281</v>
      </c>
      <c r="M26" s="25">
        <f t="shared" si="10"/>
        <v>2.8429934222251405</v>
      </c>
      <c r="N26" s="14"/>
      <c r="O26" s="23">
        <f t="shared" si="11"/>
        <v>105</v>
      </c>
      <c r="P26" s="24">
        <f t="shared" si="12"/>
        <v>2.6669999999999998</v>
      </c>
      <c r="Q26" s="25">
        <f t="shared" si="13"/>
        <v>4.8703386703172393</v>
      </c>
      <c r="R26" s="25">
        <f t="shared" si="14"/>
        <v>2.4351693351586197</v>
      </c>
      <c r="S26" s="25">
        <f t="shared" si="15"/>
        <v>8.0501858872048846</v>
      </c>
      <c r="T26" s="25">
        <f t="shared" si="16"/>
        <v>4.0250929436024423</v>
      </c>
      <c r="U26" s="14"/>
      <c r="V26" s="23">
        <f t="shared" si="17"/>
        <v>145</v>
      </c>
      <c r="W26" s="24">
        <f t="shared" si="18"/>
        <v>3.6830000000000003</v>
      </c>
      <c r="X26" s="25">
        <f t="shared" si="19"/>
        <v>6.1544425459098413</v>
      </c>
      <c r="Y26" s="25">
        <f t="shared" si="20"/>
        <v>3.0772212729549207</v>
      </c>
      <c r="Z26" s="20">
        <f t="shared" si="21"/>
        <v>10.172682000258</v>
      </c>
      <c r="AA26" s="25">
        <f t="shared" si="22"/>
        <v>5.0863410001289999</v>
      </c>
    </row>
    <row r="27" spans="1:32" ht="19.5" customHeight="1" x14ac:dyDescent="0.3">
      <c r="A27" s="2">
        <v>26</v>
      </c>
      <c r="B27" s="21">
        <v>0.6604000000000001</v>
      </c>
      <c r="C27" s="22">
        <f t="shared" si="3"/>
        <v>1.7703233491512798</v>
      </c>
      <c r="D27" s="22">
        <f t="shared" si="4"/>
        <v>0.88516167457563988</v>
      </c>
      <c r="E27" s="22">
        <f t="shared" si="5"/>
        <v>2.9261685902838104</v>
      </c>
      <c r="F27" s="22">
        <f t="shared" si="6"/>
        <v>1.4630842951419052</v>
      </c>
      <c r="G27" s="14"/>
      <c r="H27" s="2">
        <f t="shared" si="23"/>
        <v>66</v>
      </c>
      <c r="I27" s="21">
        <f t="shared" si="8"/>
        <v>1.6764000000000001</v>
      </c>
      <c r="J27" s="22">
        <f t="shared" si="0"/>
        <v>3.4782938860571306</v>
      </c>
      <c r="K27" s="22">
        <f t="shared" si="9"/>
        <v>1.7391469430285653</v>
      </c>
      <c r="L27" s="22">
        <f t="shared" si="1"/>
        <v>5.7492741775315288</v>
      </c>
      <c r="M27" s="22">
        <f t="shared" si="10"/>
        <v>2.8746370887657644</v>
      </c>
      <c r="N27" s="14"/>
      <c r="O27" s="2">
        <f t="shared" si="11"/>
        <v>106</v>
      </c>
      <c r="P27" s="21">
        <f t="shared" si="12"/>
        <v>2.6924000000000001</v>
      </c>
      <c r="Q27" s="22">
        <f t="shared" si="13"/>
        <v>4.903923339158978</v>
      </c>
      <c r="R27" s="22">
        <f t="shared" si="14"/>
        <v>2.451961669579489</v>
      </c>
      <c r="S27" s="22">
        <f t="shared" si="15"/>
        <v>8.1056980077035981</v>
      </c>
      <c r="T27" s="22">
        <f t="shared" si="16"/>
        <v>4.052849003851799</v>
      </c>
      <c r="U27" s="14"/>
      <c r="V27" s="2">
        <f t="shared" si="17"/>
        <v>146</v>
      </c>
      <c r="W27" s="21">
        <f t="shared" si="18"/>
        <v>3.7084000000000001</v>
      </c>
      <c r="X27" s="22">
        <f t="shared" si="19"/>
        <v>6.1851856632880517</v>
      </c>
      <c r="Y27" s="22">
        <f t="shared" si="20"/>
        <v>3.0925928316440259</v>
      </c>
      <c r="Z27" s="22">
        <f t="shared" si="21"/>
        <v>10.223497318534557</v>
      </c>
      <c r="AA27" s="22">
        <f t="shared" si="22"/>
        <v>5.1117486592672785</v>
      </c>
    </row>
    <row r="28" spans="1:32" ht="19.5" customHeight="1" x14ac:dyDescent="0.3">
      <c r="A28" s="23">
        <v>27</v>
      </c>
      <c r="B28" s="24">
        <v>0.68579999999999997</v>
      </c>
      <c r="C28" s="20">
        <f t="shared" si="3"/>
        <v>1.819431247406732</v>
      </c>
      <c r="D28" s="20">
        <f t="shared" si="4"/>
        <v>0.90971562370336601</v>
      </c>
      <c r="E28" s="20">
        <f t="shared" si="5"/>
        <v>3.0073390665580142</v>
      </c>
      <c r="F28" s="20">
        <f t="shared" si="6"/>
        <v>1.5036695332790071</v>
      </c>
      <c r="G28" s="14"/>
      <c r="H28" s="23">
        <f t="shared" si="23"/>
        <v>67</v>
      </c>
      <c r="I28" s="24">
        <f t="shared" si="8"/>
        <v>1.7018</v>
      </c>
      <c r="J28" s="25">
        <f t="shared" si="0"/>
        <v>3.5164233244834278</v>
      </c>
      <c r="K28" s="25">
        <f t="shared" si="9"/>
        <v>1.7582116622417139</v>
      </c>
      <c r="L28" s="25">
        <f t="shared" si="1"/>
        <v>5.8122983505684385</v>
      </c>
      <c r="M28" s="25">
        <f t="shared" si="10"/>
        <v>2.9061491752842192</v>
      </c>
      <c r="N28" s="14"/>
      <c r="O28" s="23">
        <f t="shared" si="11"/>
        <v>107</v>
      </c>
      <c r="P28" s="24">
        <f t="shared" si="12"/>
        <v>2.7178000000000004</v>
      </c>
      <c r="Q28" s="25">
        <f t="shared" si="13"/>
        <v>4.9374209894220229</v>
      </c>
      <c r="R28" s="25">
        <f t="shared" si="14"/>
        <v>2.4687104947110114</v>
      </c>
      <c r="S28" s="25">
        <f t="shared" si="15"/>
        <v>8.1610662951382231</v>
      </c>
      <c r="T28" s="25">
        <f t="shared" si="16"/>
        <v>4.0805331475691116</v>
      </c>
      <c r="U28" s="14"/>
      <c r="V28" s="23">
        <f t="shared" si="17"/>
        <v>147</v>
      </c>
      <c r="W28" s="24">
        <f t="shared" si="18"/>
        <v>3.7338</v>
      </c>
      <c r="X28" s="25">
        <f t="shared" si="19"/>
        <v>6.2158709280965603</v>
      </c>
      <c r="Y28" s="25">
        <f t="shared" si="20"/>
        <v>3.1079354640482801</v>
      </c>
      <c r="Z28" s="20">
        <f t="shared" si="21"/>
        <v>10.274217012261833</v>
      </c>
      <c r="AA28" s="25">
        <f t="shared" si="22"/>
        <v>5.1371085061309163</v>
      </c>
    </row>
    <row r="29" spans="1:32" ht="19.5" customHeight="1" x14ac:dyDescent="0.3">
      <c r="A29" s="2">
        <v>28</v>
      </c>
      <c r="B29" s="21">
        <v>0.71120000000000005</v>
      </c>
      <c r="C29" s="22">
        <f t="shared" si="3"/>
        <v>1.8680413823414226</v>
      </c>
      <c r="D29" s="22">
        <f t="shared" si="4"/>
        <v>0.93402069117071129</v>
      </c>
      <c r="E29" s="22">
        <f t="shared" si="5"/>
        <v>3.0876867895226052</v>
      </c>
      <c r="F29" s="22">
        <f t="shared" si="6"/>
        <v>1.5438433947613026</v>
      </c>
      <c r="G29" s="14"/>
      <c r="H29" s="2">
        <f t="shared" si="23"/>
        <v>68</v>
      </c>
      <c r="I29" s="21">
        <f t="shared" si="8"/>
        <v>1.7272000000000001</v>
      </c>
      <c r="J29" s="22">
        <f t="shared" si="0"/>
        <v>3.5543965756395974</v>
      </c>
      <c r="K29" s="22">
        <f t="shared" si="9"/>
        <v>1.7771982878197987</v>
      </c>
      <c r="L29" s="22">
        <f t="shared" si="1"/>
        <v>5.87506436156717</v>
      </c>
      <c r="M29" s="22">
        <f t="shared" si="10"/>
        <v>2.937532180783585</v>
      </c>
      <c r="N29" s="14"/>
      <c r="O29" s="2">
        <f t="shared" si="11"/>
        <v>108</v>
      </c>
      <c r="P29" s="21">
        <f t="shared" si="12"/>
        <v>2.7431999999999999</v>
      </c>
      <c r="Q29" s="22">
        <f t="shared" si="13"/>
        <v>4.9708326567089225</v>
      </c>
      <c r="R29" s="22">
        <f t="shared" si="14"/>
        <v>2.4854163283544612</v>
      </c>
      <c r="S29" s="22">
        <f t="shared" si="15"/>
        <v>8.216292461256872</v>
      </c>
      <c r="T29" s="22">
        <f t="shared" si="16"/>
        <v>4.108146230628436</v>
      </c>
      <c r="U29" s="14"/>
      <c r="V29" s="2">
        <f t="shared" si="17"/>
        <v>148</v>
      </c>
      <c r="W29" s="21">
        <f t="shared" si="18"/>
        <v>3.7592000000000003</v>
      </c>
      <c r="X29" s="22">
        <f t="shared" si="19"/>
        <v>6.2464988416565435</v>
      </c>
      <c r="Y29" s="22">
        <f t="shared" si="20"/>
        <v>3.1232494208282717</v>
      </c>
      <c r="Z29" s="22">
        <f t="shared" si="21"/>
        <v>10.324841910073934</v>
      </c>
      <c r="AA29" s="22">
        <f t="shared" si="22"/>
        <v>5.1624209550369669</v>
      </c>
    </row>
    <row r="30" spans="1:32" ht="19.5" customHeight="1" x14ac:dyDescent="0.3">
      <c r="A30" s="23">
        <v>29</v>
      </c>
      <c r="B30" s="24">
        <v>0.73659999999999992</v>
      </c>
      <c r="C30" s="20">
        <f t="shared" si="3"/>
        <v>1.9161763187455279</v>
      </c>
      <c r="D30" s="20">
        <f t="shared" si="4"/>
        <v>0.95808815937276393</v>
      </c>
      <c r="E30" s="20">
        <f t="shared" si="5"/>
        <v>3.1672490565336164</v>
      </c>
      <c r="F30" s="20">
        <f t="shared" si="6"/>
        <v>1.5836245282668082</v>
      </c>
      <c r="G30" s="14"/>
      <c r="H30" s="23">
        <f t="shared" si="23"/>
        <v>69</v>
      </c>
      <c r="I30" s="24">
        <f t="shared" si="8"/>
        <v>1.7525999999999999</v>
      </c>
      <c r="J30" s="25">
        <f t="shared" si="0"/>
        <v>3.5922165623351336</v>
      </c>
      <c r="K30" s="25">
        <f t="shared" si="9"/>
        <v>1.7961082811675668</v>
      </c>
      <c r="L30" s="25">
        <f t="shared" si="1"/>
        <v>5.9375770416414015</v>
      </c>
      <c r="M30" s="25">
        <f t="shared" si="10"/>
        <v>2.9687885208207008</v>
      </c>
      <c r="N30" s="14"/>
      <c r="O30" s="23">
        <f t="shared" si="11"/>
        <v>109</v>
      </c>
      <c r="P30" s="24">
        <f t="shared" si="12"/>
        <v>2.7686000000000002</v>
      </c>
      <c r="Q30" s="25">
        <f t="shared" si="13"/>
        <v>5.0041593548343064</v>
      </c>
      <c r="R30" s="25">
        <f t="shared" si="14"/>
        <v>2.5020796774171532</v>
      </c>
      <c r="S30" s="25">
        <f t="shared" si="15"/>
        <v>8.2713781817943737</v>
      </c>
      <c r="T30" s="25">
        <f t="shared" si="16"/>
        <v>4.1356890908971868</v>
      </c>
      <c r="U30" s="14"/>
      <c r="V30" s="23">
        <f t="shared" si="17"/>
        <v>149</v>
      </c>
      <c r="W30" s="24">
        <f t="shared" si="18"/>
        <v>3.7845999999999997</v>
      </c>
      <c r="X30" s="25">
        <f t="shared" si="19"/>
        <v>6.2770698975900521</v>
      </c>
      <c r="Y30" s="25">
        <f t="shared" si="20"/>
        <v>3.138534948795026</v>
      </c>
      <c r="Z30" s="20">
        <f t="shared" si="21"/>
        <v>10.375372827879051</v>
      </c>
      <c r="AA30" s="25">
        <f t="shared" si="22"/>
        <v>5.1876864139395256</v>
      </c>
    </row>
    <row r="31" spans="1:32" ht="19.5" customHeight="1" x14ac:dyDescent="0.3">
      <c r="A31" s="2">
        <v>30</v>
      </c>
      <c r="B31" s="21">
        <v>0.76200000000000001</v>
      </c>
      <c r="C31" s="22">
        <f t="shared" si="3"/>
        <v>1.9638568585751741</v>
      </c>
      <c r="D31" s="22">
        <f t="shared" si="4"/>
        <v>0.98192842928758706</v>
      </c>
      <c r="E31" s="22">
        <f t="shared" si="5"/>
        <v>3.246060251157568</v>
      </c>
      <c r="F31" s="22">
        <f t="shared" si="6"/>
        <v>1.623030125578784</v>
      </c>
      <c r="G31" s="14"/>
      <c r="H31" s="2">
        <f t="shared" si="23"/>
        <v>70</v>
      </c>
      <c r="I31" s="21">
        <f t="shared" si="8"/>
        <v>1.778</v>
      </c>
      <c r="J31" s="22">
        <f t="shared" si="0"/>
        <v>3.6298861111935619</v>
      </c>
      <c r="K31" s="22">
        <f t="shared" si="9"/>
        <v>1.8149430555967809</v>
      </c>
      <c r="L31" s="22">
        <f t="shared" si="1"/>
        <v>5.9998410629189483</v>
      </c>
      <c r="M31" s="22">
        <f t="shared" si="10"/>
        <v>2.9999205314594741</v>
      </c>
      <c r="N31" s="14"/>
      <c r="O31" s="2">
        <f t="shared" si="11"/>
        <v>110</v>
      </c>
      <c r="P31" s="21">
        <f t="shared" si="12"/>
        <v>2.7939999999999996</v>
      </c>
      <c r="Q31" s="22">
        <f t="shared" si="13"/>
        <v>5.0374020764787124</v>
      </c>
      <c r="R31" s="22">
        <f t="shared" si="14"/>
        <v>2.5187010382393562</v>
      </c>
      <c r="S31" s="22">
        <f t="shared" si="15"/>
        <v>8.3263250975530365</v>
      </c>
      <c r="T31" s="22">
        <f t="shared" si="16"/>
        <v>4.1631625487765183</v>
      </c>
      <c r="U31" s="14"/>
      <c r="V31" s="2">
        <f t="shared" si="17"/>
        <v>150</v>
      </c>
      <c r="W31" s="21">
        <f t="shared" si="18"/>
        <v>3.81</v>
      </c>
      <c r="X31" s="22">
        <f t="shared" si="19"/>
        <v>6.3075845819890848</v>
      </c>
      <c r="Y31" s="22">
        <f t="shared" si="20"/>
        <v>3.1537922909945424</v>
      </c>
      <c r="Z31" s="22">
        <f t="shared" si="21"/>
        <v>10.425810569138964</v>
      </c>
      <c r="AA31" s="22">
        <f t="shared" si="22"/>
        <v>5.2129052845694819</v>
      </c>
    </row>
    <row r="32" spans="1:32" ht="19.5" customHeight="1" x14ac:dyDescent="0.3">
      <c r="A32" s="23">
        <v>31</v>
      </c>
      <c r="B32" s="24">
        <v>0.78739999999999999</v>
      </c>
      <c r="C32" s="20">
        <f t="shared" si="3"/>
        <v>2.0111022326545904</v>
      </c>
      <c r="D32" s="20">
        <f t="shared" si="4"/>
        <v>1.0055511163272952</v>
      </c>
      <c r="E32" s="20">
        <f t="shared" si="5"/>
        <v>3.3241521600360615</v>
      </c>
      <c r="F32" s="20">
        <f t="shared" si="6"/>
        <v>1.6620760800180308</v>
      </c>
      <c r="G32" s="14"/>
      <c r="H32" s="23">
        <f t="shared" si="23"/>
        <v>71</v>
      </c>
      <c r="I32" s="24">
        <f t="shared" si="8"/>
        <v>1.8034000000000001</v>
      </c>
      <c r="J32" s="25">
        <f t="shared" si="0"/>
        <v>3.6674079571443108</v>
      </c>
      <c r="K32" s="25">
        <f t="shared" si="9"/>
        <v>1.8337039785721554</v>
      </c>
      <c r="L32" s="25">
        <f t="shared" si="1"/>
        <v>6.0618609459664086</v>
      </c>
      <c r="M32" s="25">
        <f t="shared" si="10"/>
        <v>3.0309304729832043</v>
      </c>
      <c r="N32" s="14"/>
      <c r="O32" s="23">
        <f t="shared" si="11"/>
        <v>111</v>
      </c>
      <c r="P32" s="24">
        <f t="shared" si="12"/>
        <v>2.8193999999999999</v>
      </c>
      <c r="Q32" s="25">
        <f t="shared" si="13"/>
        <v>5.0705617938170846</v>
      </c>
      <c r="R32" s="25">
        <f t="shared" si="14"/>
        <v>2.5352808969085423</v>
      </c>
      <c r="S32" s="25">
        <f t="shared" si="15"/>
        <v>8.3811348154414418</v>
      </c>
      <c r="T32" s="25">
        <f t="shared" si="16"/>
        <v>4.1905674077207209</v>
      </c>
      <c r="U32" s="14"/>
      <c r="V32" s="23">
        <f t="shared" si="17"/>
        <v>151</v>
      </c>
      <c r="W32" s="24">
        <f t="shared" si="18"/>
        <v>3.8354000000000004</v>
      </c>
      <c r="X32" s="25">
        <f t="shared" si="19"/>
        <v>6.3380433735798238</v>
      </c>
      <c r="Y32" s="25">
        <f t="shared" si="20"/>
        <v>3.1690216867899119</v>
      </c>
      <c r="Z32" s="20">
        <f t="shared" si="21"/>
        <v>10.47615592514048</v>
      </c>
      <c r="AA32" s="25">
        <f t="shared" si="22"/>
        <v>5.2380779625702401</v>
      </c>
    </row>
    <row r="33" spans="1:27" ht="19.5" customHeight="1" x14ac:dyDescent="0.3">
      <c r="A33" s="2">
        <v>32</v>
      </c>
      <c r="B33" s="21">
        <v>0.81279999999999997</v>
      </c>
      <c r="C33" s="22">
        <f t="shared" si="3"/>
        <v>2.0579302660364669</v>
      </c>
      <c r="D33" s="22">
        <f t="shared" si="4"/>
        <v>1.0289651330182334</v>
      </c>
      <c r="E33" s="22">
        <f t="shared" si="5"/>
        <v>3.4015542462100399</v>
      </c>
      <c r="F33" s="22">
        <f t="shared" si="6"/>
        <v>1.7007771231050199</v>
      </c>
      <c r="G33" s="14"/>
      <c r="H33" s="2">
        <f t="shared" si="23"/>
        <v>72</v>
      </c>
      <c r="I33" s="21">
        <f t="shared" si="8"/>
        <v>1.8288</v>
      </c>
      <c r="J33" s="22">
        <f t="shared" si="0"/>
        <v>3.704784747644625</v>
      </c>
      <c r="K33" s="22">
        <f t="shared" si="9"/>
        <v>1.8523923738223125</v>
      </c>
      <c r="L33" s="22">
        <f t="shared" si="1"/>
        <v>6.1236410667675445</v>
      </c>
      <c r="M33" s="22">
        <f t="shared" si="10"/>
        <v>3.0618205333837722</v>
      </c>
      <c r="N33" s="14"/>
      <c r="O33" s="2">
        <f t="shared" si="11"/>
        <v>112</v>
      </c>
      <c r="P33" s="21">
        <f t="shared" si="12"/>
        <v>2.8448000000000002</v>
      </c>
      <c r="Q33" s="22">
        <f t="shared" si="13"/>
        <v>5.103639459123027</v>
      </c>
      <c r="R33" s="22">
        <f t="shared" si="14"/>
        <v>2.5518197295615135</v>
      </c>
      <c r="S33" s="22">
        <f t="shared" si="15"/>
        <v>8.4358089094732271</v>
      </c>
      <c r="T33" s="22">
        <f t="shared" si="16"/>
        <v>4.2179044547366136</v>
      </c>
      <c r="U33" s="14"/>
      <c r="V33" s="2">
        <f t="shared" si="17"/>
        <v>152</v>
      </c>
      <c r="W33" s="21">
        <f t="shared" si="18"/>
        <v>3.8607999999999998</v>
      </c>
      <c r="X33" s="22">
        <f t="shared" si="19"/>
        <v>6.3684467438822843</v>
      </c>
      <c r="Y33" s="22">
        <f t="shared" si="20"/>
        <v>3.1842233719411421</v>
      </c>
      <c r="Z33" s="22">
        <f t="shared" si="21"/>
        <v>10.526409675259339</v>
      </c>
      <c r="AA33" s="22">
        <f t="shared" si="22"/>
        <v>5.2632048376296696</v>
      </c>
    </row>
    <row r="34" spans="1:27" ht="19.5" customHeight="1" x14ac:dyDescent="0.3">
      <c r="A34" s="23">
        <v>33</v>
      </c>
      <c r="B34" s="24">
        <v>0.83820000000000006</v>
      </c>
      <c r="C34" s="20">
        <f t="shared" si="3"/>
        <v>2.1043575213483652</v>
      </c>
      <c r="D34" s="20">
        <f t="shared" si="4"/>
        <v>1.0521787606741826</v>
      </c>
      <c r="E34" s="20">
        <f t="shared" si="5"/>
        <v>3.4782938860571306</v>
      </c>
      <c r="F34" s="20">
        <f t="shared" si="6"/>
        <v>1.7391469430285653</v>
      </c>
      <c r="G34" s="14"/>
      <c r="H34" s="23">
        <f t="shared" si="23"/>
        <v>73</v>
      </c>
      <c r="I34" s="24">
        <f t="shared" si="8"/>
        <v>1.8542000000000001</v>
      </c>
      <c r="J34" s="25">
        <f t="shared" si="0"/>
        <v>3.7420190466512269</v>
      </c>
      <c r="K34" s="25">
        <f t="shared" si="9"/>
        <v>1.8710095233256134</v>
      </c>
      <c r="L34" s="25">
        <f t="shared" si="1"/>
        <v>6.1851856632880517</v>
      </c>
      <c r="M34" s="25">
        <f t="shared" si="10"/>
        <v>3.0925928316440259</v>
      </c>
      <c r="N34" s="14"/>
      <c r="O34" s="23">
        <f t="shared" si="11"/>
        <v>113</v>
      </c>
      <c r="P34" s="24">
        <f t="shared" si="12"/>
        <v>2.8701999999999996</v>
      </c>
      <c r="Q34" s="25">
        <f t="shared" si="13"/>
        <v>5.1366360053500868</v>
      </c>
      <c r="R34" s="25">
        <f t="shared" si="14"/>
        <v>2.5683180026750434</v>
      </c>
      <c r="S34" s="25">
        <f t="shared" si="15"/>
        <v>8.490348921727918</v>
      </c>
      <c r="T34" s="25">
        <f t="shared" si="16"/>
        <v>4.245174460863959</v>
      </c>
      <c r="U34" s="14"/>
      <c r="V34" s="23">
        <f t="shared" si="17"/>
        <v>153</v>
      </c>
      <c r="W34" s="24">
        <f t="shared" si="18"/>
        <v>3.8862000000000001</v>
      </c>
      <c r="X34" s="25">
        <f t="shared" si="19"/>
        <v>6.3987951573654183</v>
      </c>
      <c r="Y34" s="25">
        <f t="shared" si="20"/>
        <v>3.1993975786827091</v>
      </c>
      <c r="Z34" s="20">
        <f t="shared" si="21"/>
        <v>10.576572587216553</v>
      </c>
      <c r="AA34" s="25">
        <f t="shared" si="22"/>
        <v>5.2882862936082766</v>
      </c>
    </row>
    <row r="35" spans="1:27" ht="19.5" customHeight="1" x14ac:dyDescent="0.3">
      <c r="A35" s="2">
        <v>34</v>
      </c>
      <c r="B35" s="21">
        <v>0.86360000000000003</v>
      </c>
      <c r="C35" s="22">
        <f t="shared" si="3"/>
        <v>2.1503994236326029</v>
      </c>
      <c r="D35" s="22">
        <f t="shared" si="4"/>
        <v>1.0751997118163015</v>
      </c>
      <c r="E35" s="22">
        <f t="shared" si="5"/>
        <v>3.5543965756395974</v>
      </c>
      <c r="F35" s="22">
        <f t="shared" si="6"/>
        <v>1.7771982878197987</v>
      </c>
      <c r="G35" s="14"/>
      <c r="H35" s="2">
        <f t="shared" si="23"/>
        <v>74</v>
      </c>
      <c r="I35" s="21">
        <f t="shared" si="8"/>
        <v>1.8796000000000002</v>
      </c>
      <c r="J35" s="22">
        <f t="shared" si="0"/>
        <v>3.7791133383597866</v>
      </c>
      <c r="K35" s="22">
        <f t="shared" si="9"/>
        <v>1.8895566691798933</v>
      </c>
      <c r="L35" s="22">
        <f t="shared" si="1"/>
        <v>6.2464988416565435</v>
      </c>
      <c r="M35" s="22">
        <f t="shared" si="10"/>
        <v>3.1232494208282717</v>
      </c>
      <c r="N35" s="14"/>
      <c r="O35" s="2">
        <f t="shared" si="11"/>
        <v>114</v>
      </c>
      <c r="P35" s="21">
        <f t="shared" si="12"/>
        <v>2.8956</v>
      </c>
      <c r="Q35" s="22">
        <f t="shared" si="13"/>
        <v>5.1695523466910203</v>
      </c>
      <c r="R35" s="22">
        <f t="shared" si="14"/>
        <v>2.5847761733455101</v>
      </c>
      <c r="S35" s="22">
        <f t="shared" si="15"/>
        <v>8.5447563632752939</v>
      </c>
      <c r="T35" s="22">
        <f t="shared" si="16"/>
        <v>4.2723781816376469</v>
      </c>
      <c r="U35" s="14"/>
      <c r="V35" s="2">
        <f t="shared" si="17"/>
        <v>154</v>
      </c>
      <c r="W35" s="21">
        <f t="shared" si="18"/>
        <v>3.9116000000000004</v>
      </c>
      <c r="X35" s="22">
        <f t="shared" si="19"/>
        <v>6.4290890715979128</v>
      </c>
      <c r="Y35" s="22">
        <f t="shared" si="20"/>
        <v>3.2145445357989564</v>
      </c>
      <c r="Z35" s="22">
        <f t="shared" si="21"/>
        <v>10.626645417327721</v>
      </c>
      <c r="AA35" s="22">
        <f t="shared" si="22"/>
        <v>5.3133227086638604</v>
      </c>
    </row>
    <row r="36" spans="1:27" ht="19.5" customHeight="1" x14ac:dyDescent="0.3">
      <c r="A36" s="23">
        <v>35</v>
      </c>
      <c r="B36" s="24">
        <v>0.88900000000000001</v>
      </c>
      <c r="C36" s="20">
        <f t="shared" si="3"/>
        <v>2.1960703695417072</v>
      </c>
      <c r="D36" s="20">
        <f t="shared" si="4"/>
        <v>1.0980351847708536</v>
      </c>
      <c r="E36" s="20">
        <f t="shared" si="5"/>
        <v>3.6298861111935619</v>
      </c>
      <c r="F36" s="20">
        <f t="shared" si="6"/>
        <v>1.8149430555967809</v>
      </c>
      <c r="G36" s="14"/>
      <c r="H36" s="23">
        <f t="shared" si="23"/>
        <v>75</v>
      </c>
      <c r="I36" s="24">
        <f t="shared" si="8"/>
        <v>1.905</v>
      </c>
      <c r="J36" s="25">
        <f t="shared" si="0"/>
        <v>3.8160700307287683</v>
      </c>
      <c r="K36" s="25">
        <f t="shared" si="9"/>
        <v>1.9080350153643841</v>
      </c>
      <c r="L36" s="25">
        <f t="shared" si="1"/>
        <v>6.3075845819890848</v>
      </c>
      <c r="M36" s="25">
        <f t="shared" si="10"/>
        <v>3.1537922909945424</v>
      </c>
      <c r="N36" s="14"/>
      <c r="O36" s="23">
        <f t="shared" si="11"/>
        <v>115</v>
      </c>
      <c r="P36" s="24">
        <f t="shared" si="12"/>
        <v>2.9210000000000003</v>
      </c>
      <c r="Q36" s="25">
        <f t="shared" si="13"/>
        <v>5.202389379116144</v>
      </c>
      <c r="R36" s="25">
        <f t="shared" si="14"/>
        <v>2.601194689558072</v>
      </c>
      <c r="S36" s="25">
        <f t="shared" si="15"/>
        <v>8.5990327150652579</v>
      </c>
      <c r="T36" s="25">
        <f t="shared" si="16"/>
        <v>4.299516357532629</v>
      </c>
      <c r="U36" s="14"/>
      <c r="V36" s="23">
        <f t="shared" si="17"/>
        <v>155</v>
      </c>
      <c r="W36" s="24">
        <f t="shared" si="18"/>
        <v>3.9369999999999998</v>
      </c>
      <c r="X36" s="25">
        <f t="shared" si="19"/>
        <v>6.4593289373948233</v>
      </c>
      <c r="Y36" s="25">
        <f t="shared" si="20"/>
        <v>3.2296644686974116</v>
      </c>
      <c r="Z36" s="20">
        <f t="shared" si="21"/>
        <v>10.676628910745313</v>
      </c>
      <c r="AA36" s="25">
        <f t="shared" si="22"/>
        <v>5.3383144553726565</v>
      </c>
    </row>
    <row r="37" spans="1:27" ht="19.5" customHeight="1" x14ac:dyDescent="0.3">
      <c r="A37" s="2">
        <v>36</v>
      </c>
      <c r="B37" s="21">
        <v>0.91439999999999999</v>
      </c>
      <c r="C37" s="22">
        <f t="shared" si="3"/>
        <v>2.2413838232398939</v>
      </c>
      <c r="D37" s="22">
        <f t="shared" si="4"/>
        <v>1.120691911619947</v>
      </c>
      <c r="E37" s="22">
        <f t="shared" si="5"/>
        <v>3.704784747644625</v>
      </c>
      <c r="F37" s="22">
        <f t="shared" si="6"/>
        <v>1.8523923738223125</v>
      </c>
      <c r="G37" s="14"/>
      <c r="H37" s="2">
        <f t="shared" si="23"/>
        <v>76</v>
      </c>
      <c r="I37" s="21">
        <f t="shared" si="8"/>
        <v>1.9303999999999999</v>
      </c>
      <c r="J37" s="22">
        <f t="shared" si="0"/>
        <v>3.8528914588027079</v>
      </c>
      <c r="K37" s="22">
        <f t="shared" si="9"/>
        <v>1.9264457294013539</v>
      </c>
      <c r="L37" s="22">
        <f t="shared" si="1"/>
        <v>6.3684467438822843</v>
      </c>
      <c r="M37" s="22">
        <f t="shared" si="10"/>
        <v>3.1842233719411421</v>
      </c>
      <c r="N37" s="14"/>
      <c r="O37" s="2">
        <f t="shared" si="11"/>
        <v>116</v>
      </c>
      <c r="P37" s="21">
        <f t="shared" si="12"/>
        <v>2.9463999999999997</v>
      </c>
      <c r="Q37" s="22">
        <f t="shared" si="13"/>
        <v>5.235147980891667</v>
      </c>
      <c r="R37" s="22">
        <f t="shared" si="14"/>
        <v>2.6175739904458335</v>
      </c>
      <c r="S37" s="22">
        <f t="shared" si="15"/>
        <v>8.6531794287845933</v>
      </c>
      <c r="T37" s="22">
        <f t="shared" si="16"/>
        <v>4.3265897143922967</v>
      </c>
      <c r="U37" s="14"/>
      <c r="V37" s="2">
        <f t="shared" si="17"/>
        <v>156</v>
      </c>
      <c r="W37" s="21">
        <f t="shared" si="18"/>
        <v>3.9624000000000001</v>
      </c>
      <c r="X37" s="22">
        <f t="shared" si="19"/>
        <v>6.4895151989601354</v>
      </c>
      <c r="Y37" s="22">
        <f t="shared" si="20"/>
        <v>3.2447575994800677</v>
      </c>
      <c r="Z37" s="22">
        <f t="shared" si="21"/>
        <v>10.726523801694391</v>
      </c>
      <c r="AA37" s="22">
        <f t="shared" si="22"/>
        <v>5.3632619008471956</v>
      </c>
    </row>
    <row r="38" spans="1:27" ht="19.5" customHeight="1" x14ac:dyDescent="0.3">
      <c r="A38" s="23">
        <v>37</v>
      </c>
      <c r="B38" s="24">
        <v>0.93980000000000008</v>
      </c>
      <c r="C38" s="20">
        <f t="shared" si="3"/>
        <v>2.2863524009525653</v>
      </c>
      <c r="D38" s="20">
        <f t="shared" si="4"/>
        <v>1.1431762004762827</v>
      </c>
      <c r="E38" s="20">
        <f t="shared" si="5"/>
        <v>3.7791133383597866</v>
      </c>
      <c r="F38" s="20">
        <f t="shared" si="6"/>
        <v>1.8895566691798933</v>
      </c>
      <c r="G38" s="14"/>
      <c r="H38" s="23">
        <f t="shared" si="23"/>
        <v>77</v>
      </c>
      <c r="I38" s="24">
        <f t="shared" si="8"/>
        <v>1.9558000000000002</v>
      </c>
      <c r="J38" s="25">
        <f t="shared" si="0"/>
        <v>3.8895798878489121</v>
      </c>
      <c r="K38" s="25">
        <f t="shared" si="9"/>
        <v>1.944789943924456</v>
      </c>
      <c r="L38" s="25">
        <f t="shared" si="1"/>
        <v>6.4290890715979128</v>
      </c>
      <c r="M38" s="25">
        <f t="shared" si="10"/>
        <v>3.2145445357989564</v>
      </c>
      <c r="N38" s="14"/>
      <c r="O38" s="23">
        <f t="shared" si="11"/>
        <v>117</v>
      </c>
      <c r="P38" s="24">
        <f t="shared" si="12"/>
        <v>2.9718</v>
      </c>
      <c r="Q38" s="25">
        <f t="shared" si="13"/>
        <v>5.2678290130789751</v>
      </c>
      <c r="R38" s="25">
        <f t="shared" si="14"/>
        <v>2.6339145065394876</v>
      </c>
      <c r="S38" s="25">
        <f t="shared" si="15"/>
        <v>8.7071979276822145</v>
      </c>
      <c r="T38" s="25">
        <f t="shared" si="16"/>
        <v>4.3535989638411072</v>
      </c>
      <c r="U38" s="14"/>
      <c r="V38" s="23">
        <f t="shared" si="17"/>
        <v>157</v>
      </c>
      <c r="W38" s="24">
        <f t="shared" si="18"/>
        <v>3.9878000000000005</v>
      </c>
      <c r="X38" s="25">
        <f t="shared" si="19"/>
        <v>6.5196482940254414</v>
      </c>
      <c r="Y38" s="25">
        <f t="shared" si="20"/>
        <v>3.2598241470127207</v>
      </c>
      <c r="Z38" s="20">
        <f t="shared" si="21"/>
        <v>10.776330813701779</v>
      </c>
      <c r="AA38" s="25">
        <f t="shared" si="22"/>
        <v>5.3881654068508897</v>
      </c>
    </row>
    <row r="39" spans="1:27" ht="19.5" customHeight="1" x14ac:dyDescent="0.3">
      <c r="A39" s="2">
        <v>38</v>
      </c>
      <c r="B39" s="21">
        <v>0.96519999999999995</v>
      </c>
      <c r="C39" s="22">
        <f t="shared" si="3"/>
        <v>2.3309879457773874</v>
      </c>
      <c r="D39" s="22">
        <f t="shared" si="4"/>
        <v>1.1654939728886937</v>
      </c>
      <c r="E39" s="22">
        <f t="shared" si="5"/>
        <v>3.8528914588027079</v>
      </c>
      <c r="F39" s="22">
        <f t="shared" si="6"/>
        <v>1.9264457294013539</v>
      </c>
      <c r="G39" s="14"/>
      <c r="H39" s="2">
        <f t="shared" si="23"/>
        <v>78</v>
      </c>
      <c r="I39" s="21">
        <f t="shared" si="8"/>
        <v>1.9812000000000001</v>
      </c>
      <c r="J39" s="22">
        <f t="shared" si="0"/>
        <v>3.9261375163202632</v>
      </c>
      <c r="K39" s="22">
        <f t="shared" si="9"/>
        <v>1.9630687581601316</v>
      </c>
      <c r="L39" s="22">
        <f t="shared" si="1"/>
        <v>6.4895151989601354</v>
      </c>
      <c r="M39" s="22">
        <f t="shared" si="10"/>
        <v>3.2447575994800677</v>
      </c>
      <c r="N39" s="14"/>
      <c r="O39" s="2">
        <f t="shared" si="11"/>
        <v>118</v>
      </c>
      <c r="P39" s="21">
        <f t="shared" si="12"/>
        <v>2.9972000000000003</v>
      </c>
      <c r="Q39" s="22">
        <f t="shared" si="13"/>
        <v>5.3004333200156646</v>
      </c>
      <c r="R39" s="22">
        <f t="shared" si="14"/>
        <v>2.6502166600078323</v>
      </c>
      <c r="S39" s="22">
        <f t="shared" si="15"/>
        <v>8.7610896073642639</v>
      </c>
      <c r="T39" s="22">
        <f t="shared" si="16"/>
        <v>4.3805448036821319</v>
      </c>
      <c r="U39" s="14"/>
      <c r="V39" s="2">
        <f t="shared" si="17"/>
        <v>158</v>
      </c>
      <c r="W39" s="21">
        <f t="shared" si="18"/>
        <v>4.0132000000000003</v>
      </c>
      <c r="X39" s="22">
        <f t="shared" si="19"/>
        <v>6.5497286539848245</v>
      </c>
      <c r="Y39" s="22">
        <f t="shared" si="20"/>
        <v>3.2748643269924123</v>
      </c>
      <c r="Z39" s="22">
        <f t="shared" si="21"/>
        <v>10.826050659819028</v>
      </c>
      <c r="AA39" s="22">
        <f t="shared" si="22"/>
        <v>5.4130253299095141</v>
      </c>
    </row>
    <row r="40" spans="1:27" ht="19.5" customHeight="1" x14ac:dyDescent="0.3">
      <c r="A40" s="23">
        <v>39</v>
      </c>
      <c r="B40" s="24">
        <v>0.99060000000000004</v>
      </c>
      <c r="C40" s="20">
        <f t="shared" si="3"/>
        <v>2.3753015941048168</v>
      </c>
      <c r="D40" s="20">
        <f t="shared" si="4"/>
        <v>1.1876507970524084</v>
      </c>
      <c r="E40" s="20">
        <f t="shared" si="5"/>
        <v>3.9261375163202632</v>
      </c>
      <c r="F40" s="20">
        <f t="shared" si="6"/>
        <v>1.9630687581601316</v>
      </c>
      <c r="G40" s="14"/>
      <c r="H40" s="23">
        <f t="shared" si="23"/>
        <v>79</v>
      </c>
      <c r="I40" s="24">
        <f t="shared" si="8"/>
        <v>2.0066000000000002</v>
      </c>
      <c r="J40" s="25">
        <f t="shared" si="0"/>
        <v>3.9625664786559343</v>
      </c>
      <c r="K40" s="25">
        <f t="shared" si="9"/>
        <v>1.9812832393279671</v>
      </c>
      <c r="L40" s="25">
        <f t="shared" si="1"/>
        <v>6.5497286539848245</v>
      </c>
      <c r="M40" s="25">
        <f t="shared" si="10"/>
        <v>3.2748643269924123</v>
      </c>
      <c r="N40" s="14"/>
      <c r="O40" s="23">
        <f t="shared" si="11"/>
        <v>119</v>
      </c>
      <c r="P40" s="24">
        <f t="shared" si="12"/>
        <v>3.0225999999999997</v>
      </c>
      <c r="Q40" s="25">
        <f t="shared" si="13"/>
        <v>5.3329617297791803</v>
      </c>
      <c r="R40" s="25">
        <f t="shared" si="14"/>
        <v>2.6664808648895901</v>
      </c>
      <c r="S40" s="25">
        <f t="shared" si="15"/>
        <v>8.814855836560481</v>
      </c>
      <c r="T40" s="25">
        <f t="shared" si="16"/>
        <v>4.4074279182802405</v>
      </c>
      <c r="U40" s="14"/>
      <c r="V40" s="23">
        <f t="shared" si="17"/>
        <v>159</v>
      </c>
      <c r="W40" s="24">
        <f t="shared" si="18"/>
        <v>4.0385999999999997</v>
      </c>
      <c r="X40" s="25">
        <f t="shared" si="19"/>
        <v>6.579756704026134</v>
      </c>
      <c r="Y40" s="25">
        <f t="shared" si="20"/>
        <v>3.289878352013067</v>
      </c>
      <c r="Z40" s="20">
        <f t="shared" si="21"/>
        <v>10.875684042839415</v>
      </c>
      <c r="AA40" s="25">
        <f t="shared" si="22"/>
        <v>5.4378420214197076</v>
      </c>
    </row>
    <row r="41" spans="1:27" ht="19.5" customHeight="1" x14ac:dyDescent="0.3">
      <c r="A41" s="2">
        <v>40</v>
      </c>
      <c r="B41" s="21">
        <v>1.016</v>
      </c>
      <c r="C41" s="22">
        <f t="shared" si="3"/>
        <v>2.4193038347796958</v>
      </c>
      <c r="D41" s="22">
        <f t="shared" si="4"/>
        <v>1.2096519173898479</v>
      </c>
      <c r="E41" s="22">
        <f t="shared" si="5"/>
        <v>3.9988688479307672</v>
      </c>
      <c r="F41" s="22">
        <f t="shared" si="6"/>
        <v>1.9994344239653836</v>
      </c>
      <c r="G41" s="14"/>
      <c r="H41" s="2">
        <f t="shared" si="23"/>
        <v>80</v>
      </c>
      <c r="I41" s="21">
        <f t="shared" si="8"/>
        <v>2.032</v>
      </c>
      <c r="J41" s="22">
        <f t="shared" si="0"/>
        <v>3.9988688479307672</v>
      </c>
      <c r="K41" s="22">
        <f t="shared" si="9"/>
        <v>1.9994344239653836</v>
      </c>
      <c r="L41" s="22">
        <f t="shared" si="1"/>
        <v>6.6097328632586994</v>
      </c>
      <c r="M41" s="22">
        <f t="shared" si="10"/>
        <v>3.3048664316293497</v>
      </c>
      <c r="N41" s="14"/>
      <c r="O41" s="2">
        <f t="shared" si="11"/>
        <v>120</v>
      </c>
      <c r="P41" s="21">
        <f t="shared" si="12"/>
        <v>3.048</v>
      </c>
      <c r="Q41" s="22">
        <f t="shared" si="13"/>
        <v>5.3654150546338233</v>
      </c>
      <c r="R41" s="22">
        <f t="shared" si="14"/>
        <v>2.6827075273169116</v>
      </c>
      <c r="S41" s="22">
        <f t="shared" si="15"/>
        <v>8.8684979578630401</v>
      </c>
      <c r="T41" s="22">
        <f t="shared" si="16"/>
        <v>4.43424897893152</v>
      </c>
      <c r="U41" s="14"/>
      <c r="V41" s="2">
        <f t="shared" si="17"/>
        <v>160</v>
      </c>
      <c r="W41" s="21">
        <f t="shared" si="18"/>
        <v>4.0640000000000001</v>
      </c>
      <c r="X41" s="22">
        <f t="shared" si="19"/>
        <v>6.6097328632586994</v>
      </c>
      <c r="Y41" s="22">
        <f t="shared" si="20"/>
        <v>3.3048664316293497</v>
      </c>
      <c r="Z41" s="22">
        <f t="shared" si="21"/>
        <v>10.925231655509</v>
      </c>
      <c r="AA41" s="22">
        <f t="shared" si="22"/>
        <v>5.4626158277545001</v>
      </c>
    </row>
  </sheetData>
  <mergeCells count="3">
    <mergeCell ref="AD2:AF2"/>
    <mergeCell ref="AD7:AF7"/>
    <mergeCell ref="AD12:AF12"/>
  </mergeCells>
  <pageMargins left="0.25" right="0.25" top="0.75" bottom="0.75" header="0.3" footer="0.3"/>
  <pageSetup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Q2:R54"/>
  <sheetViews>
    <sheetView workbookViewId="0">
      <selection activeCell="V50" sqref="V50"/>
    </sheetView>
  </sheetViews>
  <sheetFormatPr defaultRowHeight="14.4" x14ac:dyDescent="0.3"/>
  <cols>
    <col min="1" max="1" width="1.109375" customWidth="1"/>
    <col min="16" max="16" width="0.88671875" customWidth="1"/>
    <col min="18" max="18" width="12" bestFit="1" customWidth="1"/>
  </cols>
  <sheetData>
    <row r="2" spans="17:18" x14ac:dyDescent="0.3">
      <c r="Q2" s="29" t="s">
        <v>7</v>
      </c>
      <c r="R2" s="29"/>
    </row>
    <row r="3" spans="17:18" x14ac:dyDescent="0.3">
      <c r="Q3" s="12" t="s">
        <v>11</v>
      </c>
      <c r="R3" s="13">
        <f>INDEX(LINEST(Table!C2:C41,Table!A2:A41^{1,2,3},TRUE,FALSE),1)</f>
        <v>1.3935039221081354E-5</v>
      </c>
    </row>
    <row r="4" spans="17:18" x14ac:dyDescent="0.3">
      <c r="Q4" s="12" t="s">
        <v>10</v>
      </c>
      <c r="R4" s="13">
        <f>INDEX(LINEST(Table!C2:C41,Table!A2:A41^{1,2,3},TRUE,FALSE),2)</f>
        <v>-1.3378924501982895E-3</v>
      </c>
    </row>
    <row r="5" spans="17:18" x14ac:dyDescent="0.3">
      <c r="Q5" s="12" t="s">
        <v>9</v>
      </c>
      <c r="R5" s="13">
        <f>INDEX(LINEST(Table!C2:C41,Table!A2:A41^{1,2,3},TRUE,FALSE),3)</f>
        <v>8.9255044844598105E-2</v>
      </c>
    </row>
    <row r="6" spans="17:18" x14ac:dyDescent="0.3">
      <c r="Q6" s="12" t="s">
        <v>8</v>
      </c>
      <c r="R6" s="13">
        <f>INDEX(LINEST(Table!C2:C41,Table!A2:A41^{1,2,3},TRUE,FALSE),4)</f>
        <v>0.10879163055944555</v>
      </c>
    </row>
    <row r="18" spans="17:18" x14ac:dyDescent="0.3">
      <c r="Q18" s="29" t="s">
        <v>7</v>
      </c>
      <c r="R18" s="29"/>
    </row>
    <row r="19" spans="17:18" x14ac:dyDescent="0.3">
      <c r="Q19" s="12" t="s">
        <v>11</v>
      </c>
      <c r="R19" s="13">
        <f>INDEX(LINEST(Table!D2:D41,Table!A2:A41^{1,2,3},TRUE,FALSE),1)</f>
        <v>6.9675196105406768E-6</v>
      </c>
    </row>
    <row r="20" spans="17:18" x14ac:dyDescent="0.3">
      <c r="Q20" s="12" t="s">
        <v>10</v>
      </c>
      <c r="R20" s="13">
        <f>INDEX(LINEST(Table!D2:D41,Table!A2:A41^{1,2,3},TRUE,FALSE),2)</f>
        <v>-6.6894622509914474E-4</v>
      </c>
    </row>
    <row r="21" spans="17:18" x14ac:dyDescent="0.3">
      <c r="Q21" s="12" t="s">
        <v>9</v>
      </c>
      <c r="R21" s="13">
        <f>INDEX(LINEST(Table!D2:D41,Table!A2:A41^{1,2,3},TRUE,FALSE),3)</f>
        <v>4.4627522422299053E-2</v>
      </c>
    </row>
    <row r="22" spans="17:18" x14ac:dyDescent="0.3">
      <c r="Q22" s="12" t="s">
        <v>8</v>
      </c>
      <c r="R22" s="13">
        <f>INDEX(LINEST(Table!D2:D41,Table!A2:A41^{1,2,3},TRUE,FALSE),4)</f>
        <v>5.4395815279722773E-2</v>
      </c>
    </row>
    <row r="34" spans="17:18" x14ac:dyDescent="0.3">
      <c r="Q34" s="29" t="s">
        <v>7</v>
      </c>
      <c r="R34" s="29"/>
    </row>
    <row r="35" spans="17:18" x14ac:dyDescent="0.3">
      <c r="Q35" s="12" t="s">
        <v>11</v>
      </c>
      <c r="R35" s="13">
        <f>INDEX(LINEST(Table!E2:E41,Table!A2:A41^{1,2,3},TRUE,FALSE),1)</f>
        <v>2.3033235195508107E-5</v>
      </c>
    </row>
    <row r="36" spans="17:18" x14ac:dyDescent="0.3">
      <c r="Q36" s="12" t="s">
        <v>10</v>
      </c>
      <c r="R36" s="13">
        <f>INDEX(LINEST(Table!E2:E41,Table!A2:A41^{1,2,3},TRUE,FALSE),2)</f>
        <v>-2.211403282244982E-3</v>
      </c>
    </row>
    <row r="37" spans="17:18" x14ac:dyDescent="0.3">
      <c r="Q37" s="12" t="s">
        <v>9</v>
      </c>
      <c r="R37" s="13">
        <f>INDEX(LINEST(Table!E2:E41,Table!A2:A41^{1,2,3},TRUE,FALSE),3)</f>
        <v>0.14752972041737294</v>
      </c>
    </row>
    <row r="38" spans="17:18" x14ac:dyDescent="0.3">
      <c r="Q38" s="12" t="s">
        <v>8</v>
      </c>
      <c r="R38" s="13">
        <f>INDEX(LINEST(Table!E2:E41,Table!A2:A41^{1,2,3},TRUE,FALSE),4)</f>
        <v>0.17982175537673939</v>
      </c>
    </row>
    <row r="50" spans="17:18" x14ac:dyDescent="0.3">
      <c r="Q50" s="29" t="s">
        <v>7</v>
      </c>
      <c r="R50" s="29"/>
    </row>
    <row r="51" spans="17:18" x14ac:dyDescent="0.3">
      <c r="Q51" s="12" t="s">
        <v>11</v>
      </c>
      <c r="R51" s="13">
        <f>INDEX(LINEST(Table!F2:F41,Table!A2:A41^{1,2,3},TRUE,FALSE),1)</f>
        <v>1.1516617597754053E-5</v>
      </c>
    </row>
    <row r="52" spans="17:18" x14ac:dyDescent="0.3">
      <c r="Q52" s="12" t="s">
        <v>10</v>
      </c>
      <c r="R52" s="13">
        <f>INDEX(LINEST(Table!F2:F41,Table!A2:A41^{1,2,3},TRUE,FALSE),2)</f>
        <v>-1.105701641122491E-3</v>
      </c>
    </row>
    <row r="53" spans="17:18" x14ac:dyDescent="0.3">
      <c r="Q53" s="12" t="s">
        <v>9</v>
      </c>
      <c r="R53" s="13">
        <f>INDEX(LINEST(Table!F2:F41,Table!A2:A41^{1,2,3},TRUE,FALSE),3)</f>
        <v>7.3764860208686472E-2</v>
      </c>
    </row>
    <row r="54" spans="17:18" x14ac:dyDescent="0.3">
      <c r="Q54" s="12" t="s">
        <v>8</v>
      </c>
      <c r="R54" s="13">
        <f>INDEX(LINEST(Table!F2:F41,Table!A2:A41^{1,2,3},TRUE,FALSE),4)</f>
        <v>8.9910877688369695E-2</v>
      </c>
    </row>
  </sheetData>
  <mergeCells count="4">
    <mergeCell ref="Q2:R2"/>
    <mergeCell ref="Q18:R18"/>
    <mergeCell ref="Q34:R34"/>
    <mergeCell ref="Q50:R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Traud</dc:creator>
  <cp:lastModifiedBy>Jason Traud</cp:lastModifiedBy>
  <cp:lastPrinted>2018-10-07T06:07:53Z</cp:lastPrinted>
  <dcterms:created xsi:type="dcterms:W3CDTF">2018-09-05T00:05:28Z</dcterms:created>
  <dcterms:modified xsi:type="dcterms:W3CDTF">2018-10-07T06:18:56Z</dcterms:modified>
</cp:coreProperties>
</file>